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8437ea18f1caf5af/งานก๊อด/localtrain/68-12/1.โครงการแผน 3 ปี/เอกสารเพิ่มเติม/1.ตัวอย่างบันทึกข้อความปรับเงินชดเชย/"/>
    </mc:Choice>
  </mc:AlternateContent>
  <xr:revisionPtr revIDLastSave="308" documentId="13_ncr:1_{856D5447-AA81-4D7B-A08C-58CF99F6E60B}" xr6:coauthVersionLast="47" xr6:coauthVersionMax="47" xr10:uidLastSave="{BFF916EE-716E-4875-AFEB-37C0C40246FD}"/>
  <bookViews>
    <workbookView xWindow="-98" yWindow="-98" windowWidth="21795" windowHeight="12975" activeTab="7" xr2:uid="{30EC34D1-3E05-4AE3-9AAA-B3B0FC17C886}"/>
  </bookViews>
  <sheets>
    <sheet name="เอกสาร1" sheetId="4" r:id="rId1"/>
    <sheet name="เอกสาร2" sheetId="8" r:id="rId2"/>
    <sheet name="เอกสาร2(1)" sheetId="6" state="hidden" r:id="rId3"/>
    <sheet name="เอกสาร3" sheetId="10" r:id="rId4"/>
    <sheet name="เอกสาร4" sheetId="9" r:id="rId5"/>
    <sheet name="เอกสาร3(1)" sheetId="7" state="hidden" r:id="rId6"/>
    <sheet name="ฐานข้อมูล" sheetId="3" state="hidden" r:id="rId7"/>
    <sheet name="เอกสาร5" sheetId="11" r:id="rId8"/>
    <sheet name="วุฒิวิชญ์ ราชมณี" sheetId="2" r:id="rId9"/>
  </sheets>
  <externalReferences>
    <externalReference r:id="rId10"/>
  </externalReferences>
  <definedNames>
    <definedName name="_xlnm.Print_Area" localSheetId="0">เอกสาร1!$A$1:$K$110</definedName>
    <definedName name="_xlnm.Print_Area" localSheetId="1">เอกสาร2!$A$1:$K$115</definedName>
    <definedName name="_xlnm.Print_Area" localSheetId="2">'เอกสาร2(1)'!$A$1:$I$115</definedName>
    <definedName name="_xlnm.Print_Area" localSheetId="3">เอกสาร3!$A$1:$M$117</definedName>
    <definedName name="_xlnm.Print_Area" localSheetId="5">'เอกสาร3(1)'!$A$1:$I$117</definedName>
    <definedName name="_xlnm.Print_Area" localSheetId="4">เอกสาร4!$A$1:$K$117</definedName>
    <definedName name="_xlnm.Print_Area" localSheetId="7">เอกสาร5!$A$1:$M$117</definedName>
    <definedName name="_xlnm.Print_Titles" localSheetId="0">เอกสาร1!$3:$5</definedName>
    <definedName name="_xlnm.Print_Titles" localSheetId="1">เอกสาร2!$3:$5</definedName>
    <definedName name="_xlnm.Print_Titles" localSheetId="2">'เอกสาร2(1)'!$3:$5</definedName>
    <definedName name="_xlnm.Print_Titles" localSheetId="3">เอกสาร3!$3:$5</definedName>
    <definedName name="_xlnm.Print_Titles" localSheetId="5">'เอกสาร3(1)'!$3:$5</definedName>
    <definedName name="_xlnm.Print_Titles" localSheetId="4">เอกสาร4!$3:$5</definedName>
    <definedName name="_xlnm.Print_Titles" localSheetId="7">เอกสาร5!$3:$5</definedName>
    <definedName name="อันดับ">[1]ห้ามแก้ไข!$B$2:$B$6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" i="8" l="1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I102" i="8"/>
  <c r="I103" i="8"/>
  <c r="I104" i="8"/>
  <c r="I105" i="8"/>
  <c r="I106" i="8"/>
  <c r="I107" i="8"/>
  <c r="I108" i="8"/>
  <c r="I109" i="8"/>
  <c r="I110" i="8"/>
  <c r="I111" i="8"/>
  <c r="I112" i="8"/>
  <c r="I113" i="8"/>
  <c r="I114" i="8"/>
  <c r="I115" i="8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8" i="11"/>
  <c r="M8" i="11" s="1"/>
  <c r="L9" i="11"/>
  <c r="L10" i="11"/>
  <c r="M10" i="11" s="1"/>
  <c r="L11" i="11"/>
  <c r="M11" i="11" s="1"/>
  <c r="L12" i="11"/>
  <c r="M12" i="11" s="1"/>
  <c r="L13" i="11"/>
  <c r="M13" i="11" s="1"/>
  <c r="L14" i="11"/>
  <c r="M14" i="11" s="1"/>
  <c r="L15" i="11"/>
  <c r="M15" i="11" s="1"/>
  <c r="L16" i="11"/>
  <c r="M16" i="11" s="1"/>
  <c r="L17" i="11"/>
  <c r="M17" i="11" s="1"/>
  <c r="L18" i="11"/>
  <c r="L19" i="11"/>
  <c r="M19" i="11" s="1"/>
  <c r="L20" i="11"/>
  <c r="L21" i="11"/>
  <c r="M21" i="11" s="1"/>
  <c r="L22" i="11"/>
  <c r="M22" i="11" s="1"/>
  <c r="L23" i="11"/>
  <c r="M23" i="11" s="1"/>
  <c r="L24" i="11"/>
  <c r="M24" i="11" s="1"/>
  <c r="L25" i="11"/>
  <c r="L26" i="11"/>
  <c r="L27" i="11"/>
  <c r="M27" i="11" s="1"/>
  <c r="L28" i="11"/>
  <c r="M28" i="11" s="1"/>
  <c r="L29" i="11"/>
  <c r="L30" i="11"/>
  <c r="M30" i="11" s="1"/>
  <c r="L31" i="11"/>
  <c r="M31" i="11" s="1"/>
  <c r="L32" i="11"/>
  <c r="M32" i="11" s="1"/>
  <c r="L33" i="11"/>
  <c r="M33" i="11" s="1"/>
  <c r="L34" i="11"/>
  <c r="L35" i="11"/>
  <c r="M35" i="11" s="1"/>
  <c r="L36" i="11"/>
  <c r="L37" i="11"/>
  <c r="L38" i="11"/>
  <c r="L39" i="11"/>
  <c r="L40" i="11"/>
  <c r="M40" i="11" s="1"/>
  <c r="L41" i="11"/>
  <c r="L42" i="11"/>
  <c r="M42" i="11" s="1"/>
  <c r="L43" i="11"/>
  <c r="L44" i="11"/>
  <c r="M44" i="11" s="1"/>
  <c r="L45" i="11"/>
  <c r="M45" i="11" s="1"/>
  <c r="L46" i="11"/>
  <c r="M46" i="11" s="1"/>
  <c r="L47" i="11"/>
  <c r="L48" i="11"/>
  <c r="M48" i="11" s="1"/>
  <c r="L49" i="11"/>
  <c r="M49" i="11" s="1"/>
  <c r="L50" i="11"/>
  <c r="L51" i="11"/>
  <c r="L52" i="11"/>
  <c r="L53" i="11"/>
  <c r="L54" i="11"/>
  <c r="L55" i="11"/>
  <c r="L56" i="11"/>
  <c r="L57" i="11"/>
  <c r="L58" i="11"/>
  <c r="L59" i="11"/>
  <c r="M59" i="11" s="1"/>
  <c r="L60" i="11"/>
  <c r="L61" i="11"/>
  <c r="L62" i="11"/>
  <c r="M62" i="11" s="1"/>
  <c r="L63" i="11"/>
  <c r="M63" i="11" s="1"/>
  <c r="L64" i="11"/>
  <c r="M64" i="11" s="1"/>
  <c r="L65" i="11"/>
  <c r="M65" i="11" s="1"/>
  <c r="L66" i="11"/>
  <c r="L67" i="11"/>
  <c r="M67" i="11" s="1"/>
  <c r="L68" i="11"/>
  <c r="L69" i="11"/>
  <c r="L70" i="11"/>
  <c r="L71" i="11"/>
  <c r="L72" i="11"/>
  <c r="M72" i="11" s="1"/>
  <c r="L73" i="11"/>
  <c r="L74" i="11"/>
  <c r="L75" i="11"/>
  <c r="M75" i="11" s="1"/>
  <c r="L76" i="11"/>
  <c r="M76" i="11" s="1"/>
  <c r="L77" i="11"/>
  <c r="M77" i="11" s="1"/>
  <c r="L78" i="11"/>
  <c r="L79" i="11"/>
  <c r="M79" i="11" s="1"/>
  <c r="L80" i="11"/>
  <c r="M80" i="11" s="1"/>
  <c r="L81" i="11"/>
  <c r="M81" i="11" s="1"/>
  <c r="L82" i="11"/>
  <c r="L83" i="11"/>
  <c r="L84" i="11"/>
  <c r="L85" i="11"/>
  <c r="M85" i="11" s="1"/>
  <c r="L86" i="11"/>
  <c r="L87" i="11"/>
  <c r="L88" i="11"/>
  <c r="M88" i="11" s="1"/>
  <c r="L89" i="11"/>
  <c r="L90" i="11"/>
  <c r="M90" i="11" s="1"/>
  <c r="L91" i="11"/>
  <c r="L92" i="11"/>
  <c r="L93" i="11"/>
  <c r="M93" i="11" s="1"/>
  <c r="L94" i="11"/>
  <c r="M94" i="11" s="1"/>
  <c r="L95" i="11"/>
  <c r="L96" i="11"/>
  <c r="M96" i="11" s="1"/>
  <c r="L97" i="11"/>
  <c r="M97" i="11" s="1"/>
  <c r="L98" i="11"/>
  <c r="L99" i="11"/>
  <c r="M99" i="11" s="1"/>
  <c r="L100" i="11"/>
  <c r="L101" i="11"/>
  <c r="L102" i="11"/>
  <c r="M102" i="11" s="1"/>
  <c r="L103" i="11"/>
  <c r="M103" i="11" s="1"/>
  <c r="L104" i="11"/>
  <c r="M104" i="11" s="1"/>
  <c r="L105" i="11"/>
  <c r="L106" i="11"/>
  <c r="L107" i="11"/>
  <c r="L108" i="11"/>
  <c r="M108" i="11" s="1"/>
  <c r="L109" i="11"/>
  <c r="M109" i="11" s="1"/>
  <c r="L110" i="11"/>
  <c r="L111" i="11"/>
  <c r="M111" i="11" s="1"/>
  <c r="L112" i="11"/>
  <c r="M112" i="11" s="1"/>
  <c r="L113" i="11"/>
  <c r="M113" i="11" s="1"/>
  <c r="L114" i="11"/>
  <c r="L115" i="11"/>
  <c r="L116" i="11"/>
  <c r="L117" i="11"/>
  <c r="P117" i="11"/>
  <c r="M117" i="11"/>
  <c r="K117" i="11"/>
  <c r="P116" i="11"/>
  <c r="Q116" i="11" s="1" a="1"/>
  <c r="Q116" i="11" s="1"/>
  <c r="AC116" i="11" s="1"/>
  <c r="M116" i="11"/>
  <c r="K116" i="11"/>
  <c r="P115" i="11"/>
  <c r="M115" i="11"/>
  <c r="K115" i="11"/>
  <c r="P114" i="11"/>
  <c r="M114" i="11"/>
  <c r="K114" i="11"/>
  <c r="AG113" i="11"/>
  <c r="AD113" i="11"/>
  <c r="AE113" i="11" s="1"/>
  <c r="P113" i="11"/>
  <c r="Q113" i="11" s="1" a="1"/>
  <c r="Q113" i="11" s="1"/>
  <c r="AC113" i="11" s="1"/>
  <c r="AF113" i="11" s="1"/>
  <c r="K113" i="11"/>
  <c r="P112" i="11"/>
  <c r="Q112" i="11" s="1" a="1"/>
  <c r="Q112" i="11" s="1"/>
  <c r="AC112" i="11" s="1"/>
  <c r="AD112" i="11" s="1"/>
  <c r="AE112" i="11" s="1"/>
  <c r="K112" i="11"/>
  <c r="P111" i="11"/>
  <c r="K111" i="11"/>
  <c r="Q110" i="11" a="1"/>
  <c r="Q110" i="11" s="1"/>
  <c r="AC110" i="11" s="1"/>
  <c r="P110" i="11"/>
  <c r="M110" i="11"/>
  <c r="K110" i="11"/>
  <c r="P109" i="11"/>
  <c r="K109" i="11"/>
  <c r="P108" i="11"/>
  <c r="K108" i="11"/>
  <c r="P107" i="11"/>
  <c r="M107" i="11"/>
  <c r="K107" i="11"/>
  <c r="AG106" i="11"/>
  <c r="Q106" i="11" a="1"/>
  <c r="Q106" i="11" s="1"/>
  <c r="AC106" i="11" s="1"/>
  <c r="P106" i="11"/>
  <c r="M106" i="11"/>
  <c r="K106" i="11"/>
  <c r="P105" i="11"/>
  <c r="M105" i="11"/>
  <c r="K105" i="11"/>
  <c r="P104" i="11"/>
  <c r="K104" i="11"/>
  <c r="P103" i="11"/>
  <c r="Q103" i="11" s="1" a="1"/>
  <c r="Q103" i="11" s="1"/>
  <c r="AC103" i="11" s="1"/>
  <c r="K103" i="11"/>
  <c r="P102" i="11"/>
  <c r="K102" i="11"/>
  <c r="Q101" i="11" a="1"/>
  <c r="Q101" i="11" s="1"/>
  <c r="AC101" i="11" s="1"/>
  <c r="AG101" i="11" s="1"/>
  <c r="P101" i="11"/>
  <c r="M101" i="11"/>
  <c r="K101" i="11"/>
  <c r="AC100" i="11"/>
  <c r="AD100" i="11" s="1"/>
  <c r="AE100" i="11" s="1"/>
  <c r="P100" i="11"/>
  <c r="Q100" i="11" s="1" a="1"/>
  <c r="Q100" i="11" s="1"/>
  <c r="M100" i="11"/>
  <c r="K100" i="11"/>
  <c r="P99" i="11"/>
  <c r="K99" i="11"/>
  <c r="P98" i="11"/>
  <c r="M98" i="11"/>
  <c r="K98" i="11"/>
  <c r="P97" i="11"/>
  <c r="Q97" i="11" s="1" a="1"/>
  <c r="Q97" i="11" s="1"/>
  <c r="AC97" i="11" s="1"/>
  <c r="K97" i="11"/>
  <c r="Q96" i="11" a="1"/>
  <c r="Q96" i="11" s="1"/>
  <c r="AC96" i="11" s="1"/>
  <c r="P96" i="11"/>
  <c r="K96" i="11"/>
  <c r="P95" i="11"/>
  <c r="M95" i="11"/>
  <c r="K95" i="11"/>
  <c r="Q94" i="11" a="1"/>
  <c r="Q94" i="11" s="1"/>
  <c r="AC94" i="11" s="1"/>
  <c r="AF94" i="11" s="1"/>
  <c r="P94" i="11"/>
  <c r="AD94" i="11" s="1"/>
  <c r="AE94" i="11" s="1"/>
  <c r="K94" i="11"/>
  <c r="P93" i="11"/>
  <c r="K93" i="11"/>
  <c r="Q92" i="11" a="1"/>
  <c r="Q92" i="11" s="1"/>
  <c r="AC92" i="11" s="1"/>
  <c r="AG92" i="11" s="1"/>
  <c r="P92" i="11"/>
  <c r="M92" i="11"/>
  <c r="K92" i="11"/>
  <c r="P91" i="11"/>
  <c r="M91" i="11"/>
  <c r="K91" i="11"/>
  <c r="Q90" i="11"/>
  <c r="AC90" i="11" s="1"/>
  <c r="AD90" i="11" s="1"/>
  <c r="AE90" i="11" s="1"/>
  <c r="Q90" i="11" a="1"/>
  <c r="P90" i="11"/>
  <c r="K90" i="11"/>
  <c r="P89" i="11"/>
  <c r="M89" i="11"/>
  <c r="K89" i="11"/>
  <c r="P88" i="11"/>
  <c r="K88" i="11"/>
  <c r="P87" i="11"/>
  <c r="Q87" i="11" s="1" a="1"/>
  <c r="Q87" i="11" s="1"/>
  <c r="AC87" i="11" s="1"/>
  <c r="M87" i="11"/>
  <c r="K87" i="11"/>
  <c r="Q86" i="11" a="1"/>
  <c r="Q86" i="11" s="1"/>
  <c r="AC86" i="11" s="1"/>
  <c r="P86" i="11"/>
  <c r="M86" i="11"/>
  <c r="K86" i="11"/>
  <c r="P85" i="11"/>
  <c r="K85" i="11"/>
  <c r="AC84" i="11"/>
  <c r="AD84" i="11" s="1"/>
  <c r="AE84" i="11" s="1"/>
  <c r="P84" i="11"/>
  <c r="Q84" i="11" s="1" a="1"/>
  <c r="Q84" i="11" s="1"/>
  <c r="M84" i="11"/>
  <c r="K84" i="11"/>
  <c r="P83" i="11"/>
  <c r="M83" i="11"/>
  <c r="K83" i="11"/>
  <c r="Q82" i="11" a="1"/>
  <c r="Q82" i="11" s="1"/>
  <c r="AC82" i="11" s="1"/>
  <c r="AG82" i="11" s="1"/>
  <c r="P82" i="11"/>
  <c r="M82" i="11"/>
  <c r="K82" i="11"/>
  <c r="P81" i="11"/>
  <c r="K81" i="11"/>
  <c r="AG80" i="11"/>
  <c r="AC80" i="11"/>
  <c r="AD80" i="11" s="1"/>
  <c r="AE80" i="11" s="1"/>
  <c r="P80" i="11"/>
  <c r="Q80" i="11" s="1" a="1"/>
  <c r="Q80" i="11" s="1"/>
  <c r="K80" i="11"/>
  <c r="P79" i="11"/>
  <c r="K79" i="11"/>
  <c r="AG78" i="11"/>
  <c r="AF78" i="11"/>
  <c r="Q78" i="11" a="1"/>
  <c r="Q78" i="11" s="1"/>
  <c r="AC78" i="11" s="1"/>
  <c r="P78" i="11"/>
  <c r="AD78" i="11" s="1"/>
  <c r="AE78" i="11" s="1"/>
  <c r="M78" i="11"/>
  <c r="K78" i="11"/>
  <c r="Q77" i="11" a="1"/>
  <c r="Q77" i="11" s="1"/>
  <c r="AC77" i="11" s="1"/>
  <c r="P77" i="11"/>
  <c r="K77" i="11"/>
  <c r="P76" i="11"/>
  <c r="K76" i="11"/>
  <c r="P75" i="11"/>
  <c r="K75" i="11"/>
  <c r="Q74" i="11" a="1"/>
  <c r="Q74" i="11" s="1"/>
  <c r="AC74" i="11" s="1"/>
  <c r="P74" i="11"/>
  <c r="M74" i="11"/>
  <c r="K74" i="11"/>
  <c r="Q73" i="11" a="1"/>
  <c r="Q73" i="11" s="1"/>
  <c r="AC73" i="11" s="1"/>
  <c r="AG73" i="11" s="1"/>
  <c r="P73" i="11"/>
  <c r="M73" i="11"/>
  <c r="K73" i="11"/>
  <c r="P72" i="11"/>
  <c r="K72" i="11"/>
  <c r="AG71" i="11"/>
  <c r="AF71" i="11"/>
  <c r="Q71" i="11"/>
  <c r="AC71" i="11" s="1"/>
  <c r="AD71" i="11" s="1"/>
  <c r="AE71" i="11" s="1"/>
  <c r="P71" i="11"/>
  <c r="Q71" i="11" s="1" a="1"/>
  <c r="M71" i="11"/>
  <c r="K71" i="11"/>
  <c r="P70" i="11"/>
  <c r="Q70" i="11" s="1" a="1"/>
  <c r="Q70" i="11" s="1"/>
  <c r="AC70" i="11" s="1"/>
  <c r="AG70" i="11" s="1"/>
  <c r="M70" i="11"/>
  <c r="K70" i="11"/>
  <c r="P69" i="11"/>
  <c r="M69" i="11"/>
  <c r="K69" i="11"/>
  <c r="P68" i="11"/>
  <c r="Q68" i="11" s="1" a="1"/>
  <c r="Q68" i="11" s="1"/>
  <c r="AC68" i="11" s="1"/>
  <c r="M68" i="11"/>
  <c r="K68" i="11"/>
  <c r="P67" i="11"/>
  <c r="Q67" i="11" s="1" a="1"/>
  <c r="Q67" i="11" s="1"/>
  <c r="AC67" i="11" s="1"/>
  <c r="K67" i="11"/>
  <c r="P66" i="11"/>
  <c r="M66" i="11"/>
  <c r="K66" i="11"/>
  <c r="AG65" i="11"/>
  <c r="AF65" i="11"/>
  <c r="AD65" i="11"/>
  <c r="AE65" i="11" s="1"/>
  <c r="P65" i="11"/>
  <c r="Q65" i="11" s="1" a="1"/>
  <c r="Q65" i="11" s="1"/>
  <c r="AC65" i="11" s="1"/>
  <c r="K65" i="11"/>
  <c r="P64" i="11"/>
  <c r="K64" i="11"/>
  <c r="P63" i="11"/>
  <c r="K63" i="11"/>
  <c r="Q62" i="11" a="1"/>
  <c r="Q62" i="11" s="1"/>
  <c r="AC62" i="11" s="1"/>
  <c r="P62" i="11"/>
  <c r="AD62" i="11" s="1"/>
  <c r="AE62" i="11" s="1"/>
  <c r="K62" i="11"/>
  <c r="P61" i="11"/>
  <c r="M61" i="11"/>
  <c r="K61" i="11"/>
  <c r="Q60" i="11" a="1"/>
  <c r="Q60" i="11" s="1"/>
  <c r="AC60" i="11" s="1"/>
  <c r="P60" i="11"/>
  <c r="M60" i="11"/>
  <c r="K60" i="11"/>
  <c r="P59" i="11"/>
  <c r="K59" i="11"/>
  <c r="Q58" i="11" a="1"/>
  <c r="Q58" i="11" s="1"/>
  <c r="AC58" i="11" s="1"/>
  <c r="P58" i="11"/>
  <c r="M58" i="11"/>
  <c r="K58" i="11"/>
  <c r="P57" i="11"/>
  <c r="M57" i="11"/>
  <c r="K57" i="11"/>
  <c r="P56" i="11"/>
  <c r="M56" i="11"/>
  <c r="K56" i="11"/>
  <c r="P55" i="11"/>
  <c r="Q55" i="11" s="1" a="1"/>
  <c r="Q55" i="11" s="1"/>
  <c r="AC55" i="11" s="1"/>
  <c r="M55" i="11"/>
  <c r="K55" i="11"/>
  <c r="AG54" i="11"/>
  <c r="AD54" i="11"/>
  <c r="AE54" i="11" s="1"/>
  <c r="AC54" i="11"/>
  <c r="P54" i="11"/>
  <c r="Q54" i="11" s="1" a="1"/>
  <c r="Q54" i="11" s="1"/>
  <c r="M54" i="11"/>
  <c r="K54" i="11"/>
  <c r="P53" i="11"/>
  <c r="M53" i="11"/>
  <c r="K53" i="11"/>
  <c r="P52" i="11"/>
  <c r="Q52" i="11" s="1" a="1"/>
  <c r="Q52" i="11" s="1"/>
  <c r="AC52" i="11" s="1"/>
  <c r="M52" i="11"/>
  <c r="K52" i="11"/>
  <c r="Q51" i="11"/>
  <c r="AC51" i="11" s="1"/>
  <c r="AG51" i="11" s="1"/>
  <c r="P51" i="11"/>
  <c r="Q51" i="11" s="1" a="1"/>
  <c r="M51" i="11"/>
  <c r="K51" i="11"/>
  <c r="P50" i="11"/>
  <c r="M50" i="11"/>
  <c r="K50" i="11"/>
  <c r="P49" i="11"/>
  <c r="K49" i="11"/>
  <c r="Q48" i="11" a="1"/>
  <c r="Q48" i="11" s="1"/>
  <c r="AC48" i="11" s="1"/>
  <c r="AG48" i="11" s="1"/>
  <c r="P48" i="11"/>
  <c r="K48" i="11"/>
  <c r="Q47" i="11" a="1"/>
  <c r="Q47" i="11" s="1"/>
  <c r="AC47" i="11" s="1"/>
  <c r="P47" i="11"/>
  <c r="M47" i="11"/>
  <c r="K47" i="11"/>
  <c r="Q46" i="11" a="1"/>
  <c r="Q46" i="11" s="1"/>
  <c r="AC46" i="11" s="1"/>
  <c r="P46" i="11"/>
  <c r="K46" i="11"/>
  <c r="Q45" i="11" a="1"/>
  <c r="Q45" i="11" s="1"/>
  <c r="AC45" i="11" s="1"/>
  <c r="P45" i="11"/>
  <c r="K45" i="11"/>
  <c r="Q44" i="11" a="1"/>
  <c r="Q44" i="11" s="1"/>
  <c r="AC44" i="11" s="1"/>
  <c r="P44" i="11"/>
  <c r="K44" i="11"/>
  <c r="P43" i="11"/>
  <c r="M43" i="11"/>
  <c r="K43" i="11"/>
  <c r="Q42" i="11" a="1"/>
  <c r="Q42" i="11" s="1"/>
  <c r="AC42" i="11" s="1"/>
  <c r="AD42" i="11" s="1"/>
  <c r="AE42" i="11" s="1"/>
  <c r="P42" i="11"/>
  <c r="K42" i="11"/>
  <c r="P41" i="11"/>
  <c r="M41" i="11"/>
  <c r="K41" i="11"/>
  <c r="P40" i="11"/>
  <c r="K40" i="11"/>
  <c r="P39" i="11"/>
  <c r="Q39" i="11" s="1" a="1"/>
  <c r="Q39" i="11" s="1"/>
  <c r="AC39" i="11" s="1"/>
  <c r="M39" i="11"/>
  <c r="K39" i="11"/>
  <c r="P38" i="11"/>
  <c r="Q38" i="11" s="1" a="1"/>
  <c r="Q38" i="11" s="1"/>
  <c r="AC38" i="11" s="1"/>
  <c r="M38" i="11"/>
  <c r="K38" i="11"/>
  <c r="P37" i="11"/>
  <c r="M37" i="11"/>
  <c r="K37" i="11"/>
  <c r="P36" i="11"/>
  <c r="Q36" i="11" s="1" a="1"/>
  <c r="Q36" i="11" s="1"/>
  <c r="AC36" i="11" s="1"/>
  <c r="AD36" i="11" s="1"/>
  <c r="AE36" i="11" s="1"/>
  <c r="M36" i="11"/>
  <c r="K36" i="11"/>
  <c r="AF35" i="11"/>
  <c r="Q35" i="11"/>
  <c r="AC35" i="11" s="1"/>
  <c r="AG35" i="11" s="1"/>
  <c r="P35" i="11"/>
  <c r="Q35" i="11" s="1" a="1"/>
  <c r="K35" i="11"/>
  <c r="P34" i="11"/>
  <c r="M34" i="11"/>
  <c r="K34" i="11"/>
  <c r="P33" i="11"/>
  <c r="K33" i="11"/>
  <c r="Q32" i="11" a="1"/>
  <c r="Q32" i="11" s="1"/>
  <c r="AC32" i="11" s="1"/>
  <c r="AG32" i="11" s="1"/>
  <c r="P32" i="11"/>
  <c r="K32" i="11"/>
  <c r="Q31" i="11" a="1"/>
  <c r="Q31" i="11" s="1"/>
  <c r="AC31" i="11" s="1"/>
  <c r="P31" i="11"/>
  <c r="K31" i="11"/>
  <c r="AF30" i="11"/>
  <c r="Q30" i="11" a="1"/>
  <c r="Q30" i="11" s="1"/>
  <c r="AC30" i="11" s="1"/>
  <c r="P30" i="11"/>
  <c r="K30" i="11"/>
  <c r="Q29" i="11" a="1"/>
  <c r="Q29" i="11" s="1"/>
  <c r="AC29" i="11" s="1"/>
  <c r="AG29" i="11" s="1"/>
  <c r="P29" i="11"/>
  <c r="M29" i="11"/>
  <c r="K29" i="11"/>
  <c r="Q28" i="11" a="1"/>
  <c r="Q28" i="11" s="1"/>
  <c r="AC28" i="11" s="1"/>
  <c r="P28" i="11"/>
  <c r="K28" i="11"/>
  <c r="P27" i="11"/>
  <c r="K27" i="11"/>
  <c r="AC26" i="11"/>
  <c r="Q26" i="11" a="1"/>
  <c r="Q26" i="11" s="1"/>
  <c r="P26" i="11"/>
  <c r="M26" i="11"/>
  <c r="K26" i="11"/>
  <c r="P25" i="11"/>
  <c r="M25" i="11"/>
  <c r="K25" i="11"/>
  <c r="P24" i="11"/>
  <c r="K24" i="11"/>
  <c r="AC23" i="11"/>
  <c r="P23" i="11"/>
  <c r="Q23" i="11" s="1" a="1"/>
  <c r="Q23" i="11" s="1"/>
  <c r="K23" i="11"/>
  <c r="P22" i="11"/>
  <c r="Q22" i="11" s="1" a="1"/>
  <c r="Q22" i="11" s="1"/>
  <c r="AC22" i="11" s="1"/>
  <c r="K22" i="11"/>
  <c r="P21" i="11"/>
  <c r="K21" i="11"/>
  <c r="P20" i="11"/>
  <c r="Q20" i="11" s="1" a="1"/>
  <c r="Q20" i="11" s="1"/>
  <c r="AC20" i="11" s="1"/>
  <c r="AD20" i="11" s="1"/>
  <c r="AE20" i="11" s="1"/>
  <c r="M20" i="11"/>
  <c r="K20" i="11"/>
  <c r="P19" i="11"/>
  <c r="K19" i="11"/>
  <c r="P18" i="11"/>
  <c r="M18" i="11"/>
  <c r="K18" i="11"/>
  <c r="P17" i="11"/>
  <c r="K17" i="11"/>
  <c r="Q16" i="11" a="1"/>
  <c r="Q16" i="11" s="1"/>
  <c r="AC16" i="11" s="1"/>
  <c r="AG16" i="11" s="1"/>
  <c r="P16" i="11"/>
  <c r="K16" i="11"/>
  <c r="Q15" i="11" a="1"/>
  <c r="Q15" i="11" s="1"/>
  <c r="AC15" i="11" s="1"/>
  <c r="P15" i="11"/>
  <c r="K15" i="11"/>
  <c r="Q14" i="11" a="1"/>
  <c r="Q14" i="11" s="1"/>
  <c r="AC14" i="11" s="1"/>
  <c r="P14" i="11"/>
  <c r="K14" i="11"/>
  <c r="Q13" i="11" a="1"/>
  <c r="Q13" i="11" s="1"/>
  <c r="AC13" i="11" s="1"/>
  <c r="AG13" i="11" s="1"/>
  <c r="P13" i="11"/>
  <c r="K13" i="11"/>
  <c r="Q12" i="11" a="1"/>
  <c r="Q12" i="11" s="1"/>
  <c r="AC12" i="11" s="1"/>
  <c r="P12" i="11"/>
  <c r="K12" i="11"/>
  <c r="P11" i="11"/>
  <c r="K11" i="11"/>
  <c r="Q10" i="11" a="1"/>
  <c r="Q10" i="11" s="1"/>
  <c r="AC10" i="11" s="1"/>
  <c r="P10" i="11"/>
  <c r="K10" i="11"/>
  <c r="Q9" i="11"/>
  <c r="AC9" i="11" s="1"/>
  <c r="AG9" i="11" s="1"/>
  <c r="Q9" i="11" a="1"/>
  <c r="P9" i="11"/>
  <c r="M9" i="11"/>
  <c r="K9" i="11"/>
  <c r="P8" i="11"/>
  <c r="K8" i="11"/>
  <c r="P7" i="11"/>
  <c r="Q7" i="11" s="1" a="1"/>
  <c r="Q7" i="11" s="1"/>
  <c r="AC7" i="11" s="1"/>
  <c r="L7" i="11"/>
  <c r="M7" i="11" s="1"/>
  <c r="K7" i="11"/>
  <c r="O6" i="11"/>
  <c r="N6" i="11"/>
  <c r="L7" i="10"/>
  <c r="P117" i="10"/>
  <c r="Q117" i="10" s="1" a="1"/>
  <c r="Q117" i="10" s="1"/>
  <c r="AC117" i="10" s="1"/>
  <c r="AG117" i="10" s="1"/>
  <c r="K117" i="10"/>
  <c r="P116" i="10"/>
  <c r="K116" i="10"/>
  <c r="P115" i="10"/>
  <c r="Q115" i="10" s="1" a="1"/>
  <c r="Q115" i="10" s="1"/>
  <c r="AC115" i="10" s="1"/>
  <c r="K115" i="10"/>
  <c r="P114" i="10"/>
  <c r="K114" i="10"/>
  <c r="P113" i="10"/>
  <c r="K113" i="10"/>
  <c r="P112" i="10"/>
  <c r="Q112" i="10" s="1" a="1"/>
  <c r="Q112" i="10" s="1"/>
  <c r="AC112" i="10" s="1"/>
  <c r="AG112" i="10" s="1"/>
  <c r="K112" i="10"/>
  <c r="P111" i="10"/>
  <c r="K111" i="10"/>
  <c r="P110" i="10"/>
  <c r="Q110" i="10" s="1" a="1"/>
  <c r="Q110" i="10" s="1"/>
  <c r="AC110" i="10" s="1"/>
  <c r="K110" i="10"/>
  <c r="P109" i="10"/>
  <c r="K109" i="10"/>
  <c r="P108" i="10"/>
  <c r="K108" i="10"/>
  <c r="P107" i="10"/>
  <c r="Q107" i="10" s="1" a="1"/>
  <c r="Q107" i="10" s="1"/>
  <c r="AC107" i="10" s="1"/>
  <c r="K107" i="10"/>
  <c r="P106" i="10"/>
  <c r="K106" i="10"/>
  <c r="P105" i="10"/>
  <c r="K105" i="10"/>
  <c r="P104" i="10"/>
  <c r="Q104" i="10" s="1" a="1"/>
  <c r="Q104" i="10" s="1"/>
  <c r="AC104" i="10" s="1"/>
  <c r="K104" i="10"/>
  <c r="P103" i="10"/>
  <c r="K103" i="10"/>
  <c r="P102" i="10"/>
  <c r="Q102" i="10" s="1" a="1"/>
  <c r="Q102" i="10" s="1"/>
  <c r="AC102" i="10" s="1"/>
  <c r="K102" i="10"/>
  <c r="P101" i="10"/>
  <c r="K101" i="10"/>
  <c r="P100" i="10"/>
  <c r="Q100" i="10" s="1" a="1"/>
  <c r="Q100" i="10" s="1"/>
  <c r="AC100" i="10" s="1"/>
  <c r="AG100" i="10" s="1"/>
  <c r="K100" i="10"/>
  <c r="P99" i="10"/>
  <c r="Q99" i="10" s="1" a="1"/>
  <c r="Q99" i="10" s="1"/>
  <c r="AC99" i="10" s="1"/>
  <c r="AG99" i="10" s="1"/>
  <c r="K99" i="10"/>
  <c r="P98" i="10"/>
  <c r="K98" i="10"/>
  <c r="P97" i="10"/>
  <c r="K97" i="10"/>
  <c r="P96" i="10"/>
  <c r="Q96" i="10" s="1" a="1"/>
  <c r="Q96" i="10" s="1"/>
  <c r="AC96" i="10" s="1"/>
  <c r="AG96" i="10" s="1"/>
  <c r="K96" i="10"/>
  <c r="P95" i="10"/>
  <c r="K95" i="10"/>
  <c r="P94" i="10"/>
  <c r="K94" i="10"/>
  <c r="P93" i="10"/>
  <c r="K93" i="10"/>
  <c r="P92" i="10"/>
  <c r="K92" i="10"/>
  <c r="P91" i="10"/>
  <c r="Q91" i="10" s="1" a="1"/>
  <c r="Q91" i="10" s="1"/>
  <c r="AC91" i="10" s="1"/>
  <c r="K91" i="10"/>
  <c r="P90" i="10"/>
  <c r="K90" i="10"/>
  <c r="P89" i="10"/>
  <c r="Q89" i="10" s="1" a="1"/>
  <c r="Q89" i="10" s="1"/>
  <c r="AC89" i="10" s="1"/>
  <c r="K89" i="10"/>
  <c r="Q88" i="10"/>
  <c r="AC88" i="10" s="1"/>
  <c r="AG88" i="10" s="1"/>
  <c r="M88" i="10" s="1"/>
  <c r="P88" i="10"/>
  <c r="Q88" i="10" s="1" a="1"/>
  <c r="K88" i="10"/>
  <c r="P87" i="10"/>
  <c r="Q87" i="10" s="1" a="1"/>
  <c r="Q87" i="10" s="1"/>
  <c r="AC87" i="10" s="1"/>
  <c r="K87" i="10"/>
  <c r="P86" i="10"/>
  <c r="Q86" i="10" s="1" a="1"/>
  <c r="Q86" i="10" s="1"/>
  <c r="AC86" i="10" s="1"/>
  <c r="K86" i="10"/>
  <c r="P85" i="10"/>
  <c r="Q85" i="10" s="1" a="1"/>
  <c r="Q85" i="10" s="1"/>
  <c r="AC85" i="10" s="1"/>
  <c r="AD85" i="10" s="1"/>
  <c r="AE85" i="10" s="1"/>
  <c r="K85" i="10"/>
  <c r="P84" i="10"/>
  <c r="K84" i="10"/>
  <c r="P83" i="10"/>
  <c r="Q83" i="10" s="1" a="1"/>
  <c r="Q83" i="10" s="1"/>
  <c r="AC83" i="10" s="1"/>
  <c r="K83" i="10"/>
  <c r="P82" i="10"/>
  <c r="K82" i="10"/>
  <c r="P81" i="10"/>
  <c r="K81" i="10"/>
  <c r="P80" i="10"/>
  <c r="K80" i="10"/>
  <c r="P79" i="10"/>
  <c r="K79" i="10"/>
  <c r="P78" i="10"/>
  <c r="Q78" i="10" s="1" a="1"/>
  <c r="Q78" i="10" s="1"/>
  <c r="AC78" i="10" s="1"/>
  <c r="K78" i="10"/>
  <c r="P77" i="10"/>
  <c r="Q77" i="10" s="1" a="1"/>
  <c r="Q77" i="10" s="1"/>
  <c r="AC77" i="10" s="1"/>
  <c r="K77" i="10"/>
  <c r="P76" i="10"/>
  <c r="K76" i="10"/>
  <c r="P75" i="10"/>
  <c r="Q75" i="10" s="1" a="1"/>
  <c r="Q75" i="10" s="1"/>
  <c r="AC75" i="10" s="1"/>
  <c r="K75" i="10"/>
  <c r="P74" i="10"/>
  <c r="K74" i="10"/>
  <c r="P73" i="10"/>
  <c r="Q73" i="10" s="1" a="1"/>
  <c r="Q73" i="10" s="1"/>
  <c r="AC73" i="10" s="1"/>
  <c r="K73" i="10"/>
  <c r="P72" i="10"/>
  <c r="Q72" i="10" s="1" a="1"/>
  <c r="Q72" i="10" s="1"/>
  <c r="AC72" i="10" s="1"/>
  <c r="K72" i="10"/>
  <c r="P71" i="10"/>
  <c r="Q71" i="10" s="1" a="1"/>
  <c r="Q71" i="10" s="1"/>
  <c r="AC71" i="10" s="1"/>
  <c r="K71" i="10"/>
  <c r="P70" i="10"/>
  <c r="Q70" i="10" s="1" a="1"/>
  <c r="Q70" i="10" s="1"/>
  <c r="AC70" i="10" s="1"/>
  <c r="K70" i="10"/>
  <c r="P69" i="10"/>
  <c r="K69" i="10"/>
  <c r="P68" i="10"/>
  <c r="Q68" i="10" s="1" a="1"/>
  <c r="Q68" i="10" s="1"/>
  <c r="AC68" i="10" s="1"/>
  <c r="AG68" i="10" s="1"/>
  <c r="K68" i="10"/>
  <c r="P67" i="10"/>
  <c r="Q67" i="10" s="1" a="1"/>
  <c r="Q67" i="10" s="1"/>
  <c r="AC67" i="10" s="1"/>
  <c r="K67" i="10"/>
  <c r="P66" i="10"/>
  <c r="Q66" i="10" s="1" a="1"/>
  <c r="Q66" i="10" s="1"/>
  <c r="AC66" i="10" s="1"/>
  <c r="K66" i="10"/>
  <c r="P65" i="10"/>
  <c r="K65" i="10"/>
  <c r="P64" i="10"/>
  <c r="Q64" i="10" s="1" a="1"/>
  <c r="Q64" i="10" s="1"/>
  <c r="AC64" i="10" s="1"/>
  <c r="AG64" i="10" s="1"/>
  <c r="K64" i="10"/>
  <c r="P63" i="10"/>
  <c r="K63" i="10"/>
  <c r="P62" i="10"/>
  <c r="K62" i="10"/>
  <c r="P61" i="10"/>
  <c r="K61" i="10"/>
  <c r="P60" i="10"/>
  <c r="Q60" i="10" s="1" a="1"/>
  <c r="Q60" i="10" s="1"/>
  <c r="AC60" i="10" s="1"/>
  <c r="K60" i="10"/>
  <c r="P59" i="10"/>
  <c r="Q59" i="10" s="1" a="1"/>
  <c r="Q59" i="10" s="1"/>
  <c r="AC59" i="10" s="1"/>
  <c r="K59" i="10"/>
  <c r="P58" i="10"/>
  <c r="K58" i="10"/>
  <c r="P57" i="10"/>
  <c r="K57" i="10"/>
  <c r="P56" i="10"/>
  <c r="K56" i="10"/>
  <c r="P55" i="10"/>
  <c r="K55" i="10"/>
  <c r="P54" i="10"/>
  <c r="Q54" i="10" s="1" a="1"/>
  <c r="Q54" i="10" s="1"/>
  <c r="AC54" i="10" s="1"/>
  <c r="K54" i="10"/>
  <c r="P53" i="10"/>
  <c r="Q53" i="10" s="1" a="1"/>
  <c r="Q53" i="10" s="1"/>
  <c r="AC53" i="10" s="1"/>
  <c r="K53" i="10"/>
  <c r="P52" i="10"/>
  <c r="K52" i="10"/>
  <c r="AG51" i="10"/>
  <c r="AE51" i="10"/>
  <c r="P51" i="10"/>
  <c r="Q51" i="10" s="1" a="1"/>
  <c r="Q51" i="10" s="1"/>
  <c r="AC51" i="10" s="1"/>
  <c r="AD51" i="10" s="1"/>
  <c r="K51" i="10"/>
  <c r="P50" i="10"/>
  <c r="K50" i="10"/>
  <c r="P49" i="10"/>
  <c r="K49" i="10"/>
  <c r="P48" i="10"/>
  <c r="Q48" i="10" s="1" a="1"/>
  <c r="Q48" i="10" s="1"/>
  <c r="AC48" i="10" s="1"/>
  <c r="K48" i="10"/>
  <c r="P47" i="10"/>
  <c r="Q47" i="10" s="1" a="1"/>
  <c r="Q47" i="10" s="1"/>
  <c r="AC47" i="10" s="1"/>
  <c r="K47" i="10"/>
  <c r="P46" i="10"/>
  <c r="Q46" i="10" s="1" a="1"/>
  <c r="Q46" i="10" s="1"/>
  <c r="AC46" i="10" s="1"/>
  <c r="K46" i="10"/>
  <c r="P45" i="10"/>
  <c r="K45" i="10"/>
  <c r="P44" i="10"/>
  <c r="Q44" i="10" s="1" a="1"/>
  <c r="Q44" i="10" s="1"/>
  <c r="AC44" i="10" s="1"/>
  <c r="K44" i="10"/>
  <c r="P43" i="10"/>
  <c r="Q43" i="10" s="1" a="1"/>
  <c r="Q43" i="10" s="1"/>
  <c r="AC43" i="10" s="1"/>
  <c r="AG43" i="10" s="1"/>
  <c r="M43" i="10" s="1"/>
  <c r="K43" i="10"/>
  <c r="P42" i="10"/>
  <c r="K42" i="10"/>
  <c r="P41" i="10"/>
  <c r="K41" i="10"/>
  <c r="P40" i="10"/>
  <c r="Q40" i="10" s="1" a="1"/>
  <c r="Q40" i="10" s="1"/>
  <c r="AC40" i="10" s="1"/>
  <c r="K40" i="10"/>
  <c r="P39" i="10"/>
  <c r="K39" i="10"/>
  <c r="P38" i="10"/>
  <c r="Q38" i="10" s="1" a="1"/>
  <c r="Q38" i="10" s="1"/>
  <c r="AC38" i="10" s="1"/>
  <c r="K38" i="10"/>
  <c r="P37" i="10"/>
  <c r="Q37" i="10" s="1" a="1"/>
  <c r="Q37" i="10" s="1"/>
  <c r="AC37" i="10" s="1"/>
  <c r="K37" i="10"/>
  <c r="P36" i="10"/>
  <c r="Q36" i="10" s="1" a="1"/>
  <c r="Q36" i="10" s="1"/>
  <c r="AC36" i="10" s="1"/>
  <c r="K36" i="10"/>
  <c r="P35" i="10"/>
  <c r="Q35" i="10" s="1" a="1"/>
  <c r="Q35" i="10" s="1"/>
  <c r="AC35" i="10" s="1"/>
  <c r="AG35" i="10" s="1"/>
  <c r="K35" i="10"/>
  <c r="P34" i="10"/>
  <c r="K34" i="10"/>
  <c r="P33" i="10"/>
  <c r="K33" i="10"/>
  <c r="P32" i="10"/>
  <c r="K32" i="10"/>
  <c r="P31" i="10"/>
  <c r="K31" i="10"/>
  <c r="P30" i="10"/>
  <c r="Q30" i="10" s="1" a="1"/>
  <c r="Q30" i="10" s="1"/>
  <c r="AC30" i="10" s="1"/>
  <c r="K30" i="10"/>
  <c r="P29" i="10"/>
  <c r="Q29" i="10" s="1" a="1"/>
  <c r="Q29" i="10" s="1"/>
  <c r="AC29" i="10" s="1"/>
  <c r="AF29" i="10" s="1"/>
  <c r="K29" i="10"/>
  <c r="P28" i="10"/>
  <c r="Q28" i="10" s="1" a="1"/>
  <c r="Q28" i="10" s="1"/>
  <c r="AC28" i="10" s="1"/>
  <c r="K28" i="10"/>
  <c r="P27" i="10"/>
  <c r="Q27" i="10" s="1" a="1"/>
  <c r="Q27" i="10" s="1"/>
  <c r="AC27" i="10" s="1"/>
  <c r="K27" i="10"/>
  <c r="P26" i="10"/>
  <c r="K26" i="10"/>
  <c r="P25" i="10"/>
  <c r="K25" i="10"/>
  <c r="P24" i="10"/>
  <c r="K24" i="10"/>
  <c r="P23" i="10"/>
  <c r="K23" i="10"/>
  <c r="P22" i="10"/>
  <c r="Q22" i="10" s="1" a="1"/>
  <c r="Q22" i="10" s="1"/>
  <c r="AC22" i="10" s="1"/>
  <c r="K22" i="10"/>
  <c r="P21" i="10"/>
  <c r="Q21" i="10" s="1" a="1"/>
  <c r="Q21" i="10" s="1"/>
  <c r="AC21" i="10" s="1"/>
  <c r="AG21" i="10" s="1"/>
  <c r="K21" i="10"/>
  <c r="P20" i="10"/>
  <c r="K20" i="10"/>
  <c r="P19" i="10"/>
  <c r="Q19" i="10" s="1" a="1"/>
  <c r="Q19" i="10" s="1"/>
  <c r="AC19" i="10" s="1"/>
  <c r="K19" i="10"/>
  <c r="P18" i="10"/>
  <c r="K18" i="10"/>
  <c r="P17" i="10"/>
  <c r="Q17" i="10" s="1" a="1"/>
  <c r="Q17" i="10" s="1"/>
  <c r="AC17" i="10" s="1"/>
  <c r="K17" i="10"/>
  <c r="AG16" i="10"/>
  <c r="AC16" i="10"/>
  <c r="AD16" i="10" s="1"/>
  <c r="AE16" i="10" s="1"/>
  <c r="P16" i="10"/>
  <c r="Q16" i="10" s="1" a="1"/>
  <c r="Q16" i="10" s="1"/>
  <c r="K16" i="10"/>
  <c r="P15" i="10"/>
  <c r="Q15" i="10" s="1" a="1"/>
  <c r="Q15" i="10" s="1"/>
  <c r="AC15" i="10" s="1"/>
  <c r="K15" i="10"/>
  <c r="P14" i="10"/>
  <c r="K14" i="10"/>
  <c r="P13" i="10"/>
  <c r="K13" i="10"/>
  <c r="P12" i="10"/>
  <c r="K12" i="10"/>
  <c r="P11" i="10"/>
  <c r="Q11" i="10" s="1" a="1"/>
  <c r="Q11" i="10" s="1"/>
  <c r="AC11" i="10" s="1"/>
  <c r="K11" i="10"/>
  <c r="P10" i="10"/>
  <c r="K10" i="10"/>
  <c r="P9" i="10"/>
  <c r="K9" i="10"/>
  <c r="P8" i="10"/>
  <c r="K8" i="10"/>
  <c r="P7" i="10"/>
  <c r="K7" i="10"/>
  <c r="N6" i="10"/>
  <c r="O6" i="10" s="1"/>
  <c r="I8" i="9"/>
  <c r="J8" i="9"/>
  <c r="K8" i="9" s="1"/>
  <c r="I9" i="9"/>
  <c r="J9" i="9"/>
  <c r="K9" i="9" s="1"/>
  <c r="I10" i="9"/>
  <c r="J10" i="9"/>
  <c r="K10" i="9" s="1"/>
  <c r="I11" i="9"/>
  <c r="J11" i="9"/>
  <c r="K11" i="9"/>
  <c r="I12" i="9"/>
  <c r="J12" i="9"/>
  <c r="K12" i="9"/>
  <c r="I13" i="9"/>
  <c r="J13" i="9"/>
  <c r="K13" i="9"/>
  <c r="I14" i="9"/>
  <c r="J14" i="9"/>
  <c r="K14" i="9"/>
  <c r="I15" i="9"/>
  <c r="J15" i="9"/>
  <c r="K15" i="9"/>
  <c r="I16" i="9"/>
  <c r="J16" i="9"/>
  <c r="K16" i="9"/>
  <c r="I17" i="9"/>
  <c r="J17" i="9"/>
  <c r="K17" i="9"/>
  <c r="I18" i="9"/>
  <c r="J18" i="9"/>
  <c r="K18" i="9" s="1"/>
  <c r="I19" i="9"/>
  <c r="J19" i="9"/>
  <c r="K19" i="9"/>
  <c r="I20" i="9"/>
  <c r="J20" i="9"/>
  <c r="K20" i="9" s="1"/>
  <c r="I21" i="9"/>
  <c r="J21" i="9"/>
  <c r="K21" i="9" s="1"/>
  <c r="I22" i="9"/>
  <c r="J22" i="9"/>
  <c r="K22" i="9" s="1"/>
  <c r="I23" i="9"/>
  <c r="J23" i="9"/>
  <c r="K23" i="9"/>
  <c r="I24" i="9"/>
  <c r="J24" i="9"/>
  <c r="K24" i="9" s="1"/>
  <c r="I25" i="9"/>
  <c r="J25" i="9"/>
  <c r="K25" i="9" s="1"/>
  <c r="I26" i="9"/>
  <c r="J26" i="9"/>
  <c r="K26" i="9" s="1"/>
  <c r="I27" i="9"/>
  <c r="J27" i="9"/>
  <c r="K27" i="9"/>
  <c r="I28" i="9"/>
  <c r="J28" i="9"/>
  <c r="K28" i="9"/>
  <c r="I29" i="9"/>
  <c r="J29" i="9"/>
  <c r="K29" i="9"/>
  <c r="I30" i="9"/>
  <c r="J30" i="9"/>
  <c r="K30" i="9"/>
  <c r="I31" i="9"/>
  <c r="J31" i="9"/>
  <c r="K31" i="9"/>
  <c r="I32" i="9"/>
  <c r="J32" i="9"/>
  <c r="K32" i="9"/>
  <c r="I33" i="9"/>
  <c r="J33" i="9"/>
  <c r="K33" i="9"/>
  <c r="I34" i="9"/>
  <c r="J34" i="9"/>
  <c r="K34" i="9" s="1"/>
  <c r="I35" i="9"/>
  <c r="J35" i="9"/>
  <c r="K35" i="9"/>
  <c r="I36" i="9"/>
  <c r="J36" i="9"/>
  <c r="K36" i="9"/>
  <c r="I37" i="9"/>
  <c r="J37" i="9"/>
  <c r="K37" i="9" s="1"/>
  <c r="I38" i="9"/>
  <c r="J38" i="9"/>
  <c r="K38" i="9" s="1"/>
  <c r="I39" i="9"/>
  <c r="J39" i="9"/>
  <c r="K39" i="9"/>
  <c r="I40" i="9"/>
  <c r="J40" i="9"/>
  <c r="K40" i="9" s="1"/>
  <c r="I41" i="9"/>
  <c r="J41" i="9"/>
  <c r="K41" i="9" s="1"/>
  <c r="I42" i="9"/>
  <c r="J42" i="9"/>
  <c r="K42" i="9" s="1"/>
  <c r="I43" i="9"/>
  <c r="J43" i="9"/>
  <c r="K43" i="9"/>
  <c r="I44" i="9"/>
  <c r="J44" i="9"/>
  <c r="K44" i="9"/>
  <c r="I45" i="9"/>
  <c r="J45" i="9"/>
  <c r="K45" i="9"/>
  <c r="I46" i="9"/>
  <c r="J46" i="9"/>
  <c r="K46" i="9"/>
  <c r="I47" i="9"/>
  <c r="J47" i="9"/>
  <c r="K47" i="9"/>
  <c r="I48" i="9"/>
  <c r="J48" i="9"/>
  <c r="K48" i="9"/>
  <c r="I49" i="9"/>
  <c r="J49" i="9"/>
  <c r="K49" i="9"/>
  <c r="I50" i="9"/>
  <c r="J50" i="9"/>
  <c r="K50" i="9" s="1"/>
  <c r="I51" i="9"/>
  <c r="J51" i="9"/>
  <c r="K51" i="9"/>
  <c r="I52" i="9"/>
  <c r="J52" i="9"/>
  <c r="K52" i="9"/>
  <c r="I53" i="9"/>
  <c r="J53" i="9"/>
  <c r="K53" i="9" s="1"/>
  <c r="I54" i="9"/>
  <c r="J54" i="9"/>
  <c r="K54" i="9" s="1"/>
  <c r="I55" i="9"/>
  <c r="J55" i="9"/>
  <c r="K55" i="9"/>
  <c r="I56" i="9"/>
  <c r="J56" i="9"/>
  <c r="K56" i="9" s="1"/>
  <c r="I57" i="9"/>
  <c r="J57" i="9"/>
  <c r="K57" i="9" s="1"/>
  <c r="I58" i="9"/>
  <c r="J58" i="9"/>
  <c r="K58" i="9" s="1"/>
  <c r="I59" i="9"/>
  <c r="J59" i="9"/>
  <c r="K59" i="9"/>
  <c r="I60" i="9"/>
  <c r="J60" i="9"/>
  <c r="K60" i="9"/>
  <c r="I61" i="9"/>
  <c r="J61" i="9"/>
  <c r="K61" i="9"/>
  <c r="I62" i="9"/>
  <c r="J62" i="9"/>
  <c r="K62" i="9"/>
  <c r="I63" i="9"/>
  <c r="J63" i="9"/>
  <c r="K63" i="9"/>
  <c r="I64" i="9"/>
  <c r="J64" i="9"/>
  <c r="K64" i="9"/>
  <c r="I65" i="9"/>
  <c r="J65" i="9"/>
  <c r="K65" i="9"/>
  <c r="I66" i="9"/>
  <c r="J66" i="9"/>
  <c r="K66" i="9" s="1"/>
  <c r="I67" i="9"/>
  <c r="J67" i="9"/>
  <c r="K67" i="9"/>
  <c r="I68" i="9"/>
  <c r="J68" i="9"/>
  <c r="K68" i="9"/>
  <c r="I69" i="9"/>
  <c r="J69" i="9"/>
  <c r="K69" i="9" s="1"/>
  <c r="I70" i="9"/>
  <c r="J70" i="9"/>
  <c r="K70" i="9" s="1"/>
  <c r="I71" i="9"/>
  <c r="J71" i="9"/>
  <c r="K71" i="9"/>
  <c r="I72" i="9"/>
  <c r="J72" i="9"/>
  <c r="K72" i="9" s="1"/>
  <c r="I73" i="9"/>
  <c r="J73" i="9"/>
  <c r="K73" i="9" s="1"/>
  <c r="I74" i="9"/>
  <c r="J74" i="9"/>
  <c r="K74" i="9" s="1"/>
  <c r="I75" i="9"/>
  <c r="J75" i="9"/>
  <c r="K75" i="9"/>
  <c r="I76" i="9"/>
  <c r="J76" i="9"/>
  <c r="K76" i="9"/>
  <c r="I77" i="9"/>
  <c r="J77" i="9"/>
  <c r="K77" i="9"/>
  <c r="I78" i="9"/>
  <c r="J78" i="9"/>
  <c r="K78" i="9"/>
  <c r="I79" i="9"/>
  <c r="J79" i="9"/>
  <c r="K79" i="9"/>
  <c r="I80" i="9"/>
  <c r="J80" i="9"/>
  <c r="K80" i="9"/>
  <c r="I81" i="9"/>
  <c r="J81" i="9"/>
  <c r="K81" i="9"/>
  <c r="I82" i="9"/>
  <c r="J82" i="9"/>
  <c r="K82" i="9" s="1"/>
  <c r="I83" i="9"/>
  <c r="J83" i="9"/>
  <c r="K83" i="9"/>
  <c r="I84" i="9"/>
  <c r="J84" i="9"/>
  <c r="K84" i="9"/>
  <c r="I85" i="9"/>
  <c r="J85" i="9"/>
  <c r="K85" i="9" s="1"/>
  <c r="I86" i="9"/>
  <c r="J86" i="9"/>
  <c r="K86" i="9" s="1"/>
  <c r="I87" i="9"/>
  <c r="J87" i="9"/>
  <c r="K87" i="9"/>
  <c r="I88" i="9"/>
  <c r="J88" i="9"/>
  <c r="K88" i="9" s="1"/>
  <c r="I89" i="9"/>
  <c r="J89" i="9"/>
  <c r="K89" i="9" s="1"/>
  <c r="I90" i="9"/>
  <c r="J90" i="9"/>
  <c r="K90" i="9" s="1"/>
  <c r="I91" i="9"/>
  <c r="J91" i="9"/>
  <c r="K91" i="9"/>
  <c r="I92" i="9"/>
  <c r="J92" i="9"/>
  <c r="K92" i="9"/>
  <c r="I93" i="9"/>
  <c r="J93" i="9"/>
  <c r="K93" i="9"/>
  <c r="I94" i="9"/>
  <c r="J94" i="9"/>
  <c r="K94" i="9"/>
  <c r="I95" i="9"/>
  <c r="J95" i="9"/>
  <c r="K95" i="9"/>
  <c r="I96" i="9"/>
  <c r="J96" i="9"/>
  <c r="K96" i="9"/>
  <c r="I97" i="9"/>
  <c r="J97" i="9"/>
  <c r="K97" i="9"/>
  <c r="I98" i="9"/>
  <c r="J98" i="9"/>
  <c r="K98" i="9" s="1"/>
  <c r="I99" i="9"/>
  <c r="J99" i="9"/>
  <c r="K99" i="9"/>
  <c r="I100" i="9"/>
  <c r="J100" i="9"/>
  <c r="K100" i="9"/>
  <c r="I101" i="9"/>
  <c r="J101" i="9"/>
  <c r="K101" i="9" s="1"/>
  <c r="I102" i="9"/>
  <c r="J102" i="9"/>
  <c r="K102" i="9" s="1"/>
  <c r="I103" i="9"/>
  <c r="J103" i="9"/>
  <c r="K103" i="9"/>
  <c r="I104" i="9"/>
  <c r="J104" i="9"/>
  <c r="K104" i="9" s="1"/>
  <c r="I105" i="9"/>
  <c r="J105" i="9"/>
  <c r="K105" i="9" s="1"/>
  <c r="I106" i="9"/>
  <c r="J106" i="9"/>
  <c r="K106" i="9" s="1"/>
  <c r="I107" i="9"/>
  <c r="J107" i="9"/>
  <c r="K107" i="9"/>
  <c r="I108" i="9"/>
  <c r="J108" i="9"/>
  <c r="K108" i="9"/>
  <c r="I109" i="9"/>
  <c r="J109" i="9"/>
  <c r="K109" i="9"/>
  <c r="I110" i="9"/>
  <c r="J110" i="9"/>
  <c r="K110" i="9"/>
  <c r="I111" i="9"/>
  <c r="J111" i="9"/>
  <c r="K111" i="9"/>
  <c r="I112" i="9"/>
  <c r="J112" i="9"/>
  <c r="K112" i="9"/>
  <c r="I113" i="9"/>
  <c r="J113" i="9"/>
  <c r="K113" i="9"/>
  <c r="I114" i="9"/>
  <c r="J114" i="9"/>
  <c r="K114" i="9" s="1"/>
  <c r="I115" i="9"/>
  <c r="J115" i="9"/>
  <c r="K115" i="9"/>
  <c r="I116" i="9"/>
  <c r="J116" i="9"/>
  <c r="K116" i="9"/>
  <c r="I117" i="9"/>
  <c r="J117" i="9"/>
  <c r="K117" i="9" s="1"/>
  <c r="K7" i="9"/>
  <c r="I7" i="9"/>
  <c r="I7" i="8"/>
  <c r="N117" i="9"/>
  <c r="N116" i="9"/>
  <c r="N115" i="9"/>
  <c r="N114" i="9"/>
  <c r="O114" i="9" s="1" a="1"/>
  <c r="O114" i="9" s="1"/>
  <c r="AA114" i="9" s="1"/>
  <c r="N113" i="9"/>
  <c r="N112" i="9"/>
  <c r="O112" i="9" s="1" a="1"/>
  <c r="O112" i="9" s="1"/>
  <c r="AA112" i="9" s="1"/>
  <c r="AE112" i="9" s="1"/>
  <c r="N111" i="9"/>
  <c r="O111" i="9" s="1" a="1"/>
  <c r="O111" i="9" s="1"/>
  <c r="AA111" i="9" s="1"/>
  <c r="AE111" i="9" s="1"/>
  <c r="N110" i="9"/>
  <c r="N109" i="9"/>
  <c r="N108" i="9"/>
  <c r="N107" i="9"/>
  <c r="O107" i="9" s="1" a="1"/>
  <c r="O107" i="9" s="1"/>
  <c r="AA107" i="9" s="1"/>
  <c r="N106" i="9"/>
  <c r="O106" i="9" s="1" a="1"/>
  <c r="O106" i="9" s="1"/>
  <c r="AA106" i="9" s="1"/>
  <c r="N105" i="9"/>
  <c r="N104" i="9"/>
  <c r="N103" i="9"/>
  <c r="N102" i="9"/>
  <c r="O102" i="9" s="1" a="1"/>
  <c r="O102" i="9" s="1"/>
  <c r="AA102" i="9" s="1"/>
  <c r="AE102" i="9" s="1"/>
  <c r="N101" i="9"/>
  <c r="N100" i="9"/>
  <c r="O100" i="9" s="1" a="1"/>
  <c r="O100" i="9" s="1"/>
  <c r="AA100" i="9" s="1"/>
  <c r="N99" i="9"/>
  <c r="N98" i="9"/>
  <c r="O98" i="9" s="1" a="1"/>
  <c r="O98" i="9" s="1"/>
  <c r="AA98" i="9" s="1"/>
  <c r="N97" i="9"/>
  <c r="N96" i="9"/>
  <c r="O96" i="9" s="1" a="1"/>
  <c r="O96" i="9" s="1"/>
  <c r="AA96" i="9" s="1"/>
  <c r="N95" i="9"/>
  <c r="N94" i="9"/>
  <c r="N93" i="9"/>
  <c r="N92" i="9"/>
  <c r="O92" i="9" s="1" a="1"/>
  <c r="O92" i="9" s="1"/>
  <c r="AA92" i="9" s="1"/>
  <c r="N91" i="9"/>
  <c r="O91" i="9" s="1" a="1"/>
  <c r="O91" i="9" s="1"/>
  <c r="AA91" i="9" s="1"/>
  <c r="O90" i="9" a="1"/>
  <c r="O90" i="9" s="1"/>
  <c r="AA90" i="9" s="1"/>
  <c r="AD90" i="9" s="1"/>
  <c r="N90" i="9"/>
  <c r="N89" i="9"/>
  <c r="N88" i="9"/>
  <c r="N87" i="9"/>
  <c r="O87" i="9" s="1" a="1"/>
  <c r="O87" i="9" s="1"/>
  <c r="AA87" i="9" s="1"/>
  <c r="N86" i="9"/>
  <c r="O86" i="9" s="1" a="1"/>
  <c r="O86" i="9" s="1"/>
  <c r="AA86" i="9" s="1"/>
  <c r="AE86" i="9" s="1"/>
  <c r="N85" i="9"/>
  <c r="N84" i="9"/>
  <c r="O84" i="9" s="1" a="1"/>
  <c r="O84" i="9" s="1"/>
  <c r="AA84" i="9" s="1"/>
  <c r="AE84" i="9" s="1"/>
  <c r="N83" i="9"/>
  <c r="N82" i="9"/>
  <c r="O82" i="9" s="1" a="1"/>
  <c r="O82" i="9" s="1"/>
  <c r="AA82" i="9" s="1"/>
  <c r="AE82" i="9" s="1"/>
  <c r="N81" i="9"/>
  <c r="N80" i="9"/>
  <c r="N79" i="9"/>
  <c r="O79" i="9" s="1" a="1"/>
  <c r="O79" i="9" s="1"/>
  <c r="AA79" i="9" s="1"/>
  <c r="N78" i="9"/>
  <c r="N77" i="9"/>
  <c r="N76" i="9"/>
  <c r="O76" i="9" s="1" a="1"/>
  <c r="O76" i="9" s="1"/>
  <c r="AA76" i="9" s="1"/>
  <c r="AE76" i="9" s="1"/>
  <c r="N75" i="9"/>
  <c r="O75" i="9" s="1" a="1"/>
  <c r="O75" i="9" s="1"/>
  <c r="AA75" i="9" s="1"/>
  <c r="N74" i="9"/>
  <c r="AE73" i="9"/>
  <c r="N73" i="9"/>
  <c r="O73" i="9" s="1" a="1"/>
  <c r="O73" i="9" s="1"/>
  <c r="AA73" i="9" s="1"/>
  <c r="N72" i="9"/>
  <c r="N71" i="9"/>
  <c r="O71" i="9" s="1" a="1"/>
  <c r="O71" i="9" s="1"/>
  <c r="AA71" i="9" s="1"/>
  <c r="AE71" i="9" s="1"/>
  <c r="N70" i="9"/>
  <c r="O70" i="9" s="1" a="1"/>
  <c r="O70" i="9" s="1"/>
  <c r="AA70" i="9" s="1"/>
  <c r="AE70" i="9" s="1"/>
  <c r="N69" i="9"/>
  <c r="N68" i="9"/>
  <c r="O68" i="9" s="1" a="1"/>
  <c r="O68" i="9" s="1"/>
  <c r="AA68" i="9" s="1"/>
  <c r="N67" i="9"/>
  <c r="N66" i="9"/>
  <c r="O66" i="9" s="1" a="1"/>
  <c r="O66" i="9" s="1"/>
  <c r="AA66" i="9" s="1"/>
  <c r="N65" i="9"/>
  <c r="N64" i="9"/>
  <c r="N63" i="9"/>
  <c r="N62" i="9"/>
  <c r="N61" i="9"/>
  <c r="N60" i="9"/>
  <c r="N59" i="9"/>
  <c r="O59" i="9" s="1" a="1"/>
  <c r="O59" i="9" s="1"/>
  <c r="AA59" i="9" s="1"/>
  <c r="N58" i="9"/>
  <c r="O58" i="9" s="1" a="1"/>
  <c r="O58" i="9" s="1"/>
  <c r="AA58" i="9" s="1"/>
  <c r="AE57" i="9"/>
  <c r="N57" i="9"/>
  <c r="O57" i="9" s="1" a="1"/>
  <c r="O57" i="9" s="1"/>
  <c r="AA57" i="9" s="1"/>
  <c r="N56" i="9"/>
  <c r="O56" i="9" s="1" a="1"/>
  <c r="O56" i="9" s="1"/>
  <c r="AA56" i="9" s="1"/>
  <c r="AE56" i="9" s="1"/>
  <c r="N55" i="9"/>
  <c r="O55" i="9" s="1" a="1"/>
  <c r="O55" i="9" s="1"/>
  <c r="AA55" i="9" s="1"/>
  <c r="N54" i="9"/>
  <c r="O54" i="9" s="1" a="1"/>
  <c r="O54" i="9" s="1"/>
  <c r="AA54" i="9" s="1"/>
  <c r="N53" i="9"/>
  <c r="N52" i="9"/>
  <c r="O52" i="9" s="1" a="1"/>
  <c r="O52" i="9" s="1"/>
  <c r="AA52" i="9" s="1"/>
  <c r="AB52" i="9" s="1"/>
  <c r="AC52" i="9" s="1"/>
  <c r="N51" i="9"/>
  <c r="N50" i="9"/>
  <c r="O50" i="9" s="1" a="1"/>
  <c r="O50" i="9" s="1"/>
  <c r="AA50" i="9" s="1"/>
  <c r="AB50" i="9" s="1"/>
  <c r="AC50" i="9" s="1"/>
  <c r="N49" i="9"/>
  <c r="N48" i="9"/>
  <c r="N47" i="9"/>
  <c r="N46" i="9"/>
  <c r="N45" i="9"/>
  <c r="O45" i="9" s="1" a="1"/>
  <c r="O45" i="9" s="1"/>
  <c r="AA45" i="9" s="1"/>
  <c r="AD45" i="9" s="1"/>
  <c r="N44" i="9"/>
  <c r="O44" i="9" s="1" a="1"/>
  <c r="O44" i="9" s="1"/>
  <c r="AA44" i="9" s="1"/>
  <c r="AE44" i="9" s="1"/>
  <c r="N43" i="9"/>
  <c r="O43" i="9" s="1" a="1"/>
  <c r="O43" i="9" s="1"/>
  <c r="AA43" i="9" s="1"/>
  <c r="N42" i="9"/>
  <c r="O42" i="9" s="1" a="1"/>
  <c r="O42" i="9" s="1"/>
  <c r="AA42" i="9" s="1"/>
  <c r="N41" i="9"/>
  <c r="N40" i="9"/>
  <c r="O40" i="9" s="1" a="1"/>
  <c r="O40" i="9" s="1"/>
  <c r="AA40" i="9" s="1"/>
  <c r="AE40" i="9" s="1"/>
  <c r="N39" i="9"/>
  <c r="O39" i="9" s="1" a="1"/>
  <c r="O39" i="9" s="1"/>
  <c r="AA39" i="9" s="1"/>
  <c r="O38" i="9" a="1"/>
  <c r="O38" i="9" s="1"/>
  <c r="AA38" i="9" s="1"/>
  <c r="N38" i="9"/>
  <c r="N37" i="9"/>
  <c r="N36" i="9"/>
  <c r="O36" i="9" s="1" a="1"/>
  <c r="O36" i="9" s="1"/>
  <c r="AA36" i="9" s="1"/>
  <c r="N35" i="9"/>
  <c r="N34" i="9"/>
  <c r="O34" i="9" s="1" a="1"/>
  <c r="O34" i="9" s="1"/>
  <c r="AA34" i="9" s="1"/>
  <c r="AB34" i="9" s="1"/>
  <c r="AC34" i="9" s="1"/>
  <c r="N33" i="9"/>
  <c r="N32" i="9"/>
  <c r="O32" i="9" s="1" a="1"/>
  <c r="O32" i="9" s="1"/>
  <c r="AA32" i="9" s="1"/>
  <c r="AE32" i="9" s="1"/>
  <c r="N31" i="9"/>
  <c r="N30" i="9"/>
  <c r="N29" i="9"/>
  <c r="O29" i="9" s="1" a="1"/>
  <c r="O29" i="9" s="1"/>
  <c r="AA29" i="9" s="1"/>
  <c r="AE29" i="9" s="1"/>
  <c r="N28" i="9"/>
  <c r="N27" i="9"/>
  <c r="O27" i="9" s="1" a="1"/>
  <c r="O27" i="9" s="1"/>
  <c r="AA27" i="9" s="1"/>
  <c r="AB27" i="9" s="1"/>
  <c r="AC27" i="9" s="1"/>
  <c r="N26" i="9"/>
  <c r="O26" i="9" s="1" a="1"/>
  <c r="O26" i="9" s="1"/>
  <c r="AA26" i="9" s="1"/>
  <c r="N25" i="9"/>
  <c r="N24" i="9"/>
  <c r="O24" i="9" s="1" a="1"/>
  <c r="O24" i="9" s="1"/>
  <c r="AA24" i="9" s="1"/>
  <c r="AE24" i="9" s="1"/>
  <c r="N23" i="9"/>
  <c r="O23" i="9" s="1" a="1"/>
  <c r="O23" i="9" s="1"/>
  <c r="AA23" i="9" s="1"/>
  <c r="AE23" i="9" s="1"/>
  <c r="N22" i="9"/>
  <c r="N21" i="9"/>
  <c r="O21" i="9" s="1" a="1"/>
  <c r="O21" i="9" s="1"/>
  <c r="AA21" i="9" s="1"/>
  <c r="N20" i="9"/>
  <c r="O20" i="9" s="1" a="1"/>
  <c r="O20" i="9" s="1"/>
  <c r="AA20" i="9" s="1"/>
  <c r="N19" i="9"/>
  <c r="N18" i="9"/>
  <c r="O18" i="9" s="1" a="1"/>
  <c r="O18" i="9" s="1"/>
  <c r="AA18" i="9" s="1"/>
  <c r="N17" i="9"/>
  <c r="N16" i="9"/>
  <c r="N15" i="9"/>
  <c r="N14" i="9"/>
  <c r="N13" i="9"/>
  <c r="O13" i="9" s="1" a="1"/>
  <c r="O13" i="9" s="1"/>
  <c r="AA13" i="9" s="1"/>
  <c r="AE13" i="9" s="1"/>
  <c r="N12" i="9"/>
  <c r="O12" i="9" s="1" a="1"/>
  <c r="O12" i="9" s="1"/>
  <c r="AA12" i="9" s="1"/>
  <c r="AE12" i="9" s="1"/>
  <c r="N11" i="9"/>
  <c r="O11" i="9" s="1" a="1"/>
  <c r="O11" i="9" s="1"/>
  <c r="AA11" i="9" s="1"/>
  <c r="N10" i="9"/>
  <c r="O10" i="9" s="1" a="1"/>
  <c r="O10" i="9" s="1"/>
  <c r="AA10" i="9" s="1"/>
  <c r="N9" i="9"/>
  <c r="O9" i="9" s="1" a="1"/>
  <c r="O9" i="9" s="1"/>
  <c r="AA9" i="9" s="1"/>
  <c r="AE9" i="9" s="1"/>
  <c r="N8" i="9"/>
  <c r="O8" i="9" s="1" a="1"/>
  <c r="O8" i="9" s="1"/>
  <c r="AA8" i="9" s="1"/>
  <c r="AE8" i="9" s="1"/>
  <c r="N7" i="9"/>
  <c r="O7" i="9" s="1" a="1"/>
  <c r="O7" i="9" s="1"/>
  <c r="AA7" i="9" s="1"/>
  <c r="AE7" i="9" s="1"/>
  <c r="J7" i="9" s="1"/>
  <c r="L6" i="9"/>
  <c r="M6" i="9" s="1"/>
  <c r="N115" i="8"/>
  <c r="N114" i="8"/>
  <c r="O114" i="8" s="1" a="1"/>
  <c r="O114" i="8" s="1"/>
  <c r="AA114" i="8" s="1"/>
  <c r="N113" i="8"/>
  <c r="N112" i="8"/>
  <c r="O112" i="8" s="1" a="1"/>
  <c r="O112" i="8" s="1"/>
  <c r="AA112" i="8" s="1"/>
  <c r="AB112" i="8" s="1"/>
  <c r="AC112" i="8" s="1"/>
  <c r="N111" i="8"/>
  <c r="N110" i="8"/>
  <c r="N109" i="8"/>
  <c r="O109" i="8" s="1" a="1"/>
  <c r="O109" i="8" s="1"/>
  <c r="AA109" i="8" s="1"/>
  <c r="N108" i="8"/>
  <c r="N107" i="8"/>
  <c r="O107" i="8" s="1" a="1"/>
  <c r="O107" i="8" s="1"/>
  <c r="AA107" i="8" s="1"/>
  <c r="AE107" i="8" s="1"/>
  <c r="J107" i="8" s="1"/>
  <c r="N106" i="8"/>
  <c r="O106" i="8" s="1" a="1"/>
  <c r="O106" i="8" s="1"/>
  <c r="AA106" i="8" s="1"/>
  <c r="AE106" i="8" s="1"/>
  <c r="J106" i="8" s="1"/>
  <c r="N105" i="8"/>
  <c r="O105" i="8" s="1" a="1"/>
  <c r="O105" i="8" s="1"/>
  <c r="AA105" i="8" s="1"/>
  <c r="AB105" i="8" s="1"/>
  <c r="AC105" i="8" s="1"/>
  <c r="N104" i="8"/>
  <c r="N103" i="8"/>
  <c r="N102" i="8"/>
  <c r="N101" i="8"/>
  <c r="N100" i="8"/>
  <c r="N99" i="8"/>
  <c r="N98" i="8"/>
  <c r="O98" i="8" s="1" a="1"/>
  <c r="O98" i="8" s="1"/>
  <c r="AA98" i="8" s="1"/>
  <c r="N97" i="8"/>
  <c r="N96" i="8"/>
  <c r="O96" i="8" s="1" a="1"/>
  <c r="O96" i="8" s="1"/>
  <c r="AA96" i="8" s="1"/>
  <c r="AB96" i="8" s="1"/>
  <c r="AC96" i="8" s="1"/>
  <c r="N95" i="8"/>
  <c r="N94" i="8"/>
  <c r="N93" i="8"/>
  <c r="N92" i="8"/>
  <c r="N91" i="8"/>
  <c r="O91" i="8" s="1" a="1"/>
  <c r="O91" i="8" s="1"/>
  <c r="AA91" i="8" s="1"/>
  <c r="N90" i="8"/>
  <c r="O90" i="8" s="1" a="1"/>
  <c r="O90" i="8" s="1"/>
  <c r="AA90" i="8" s="1"/>
  <c r="N89" i="8"/>
  <c r="O89" i="8" s="1" a="1"/>
  <c r="O89" i="8" s="1"/>
  <c r="AA89" i="8" s="1"/>
  <c r="N88" i="8"/>
  <c r="O88" i="8" s="1" a="1"/>
  <c r="O88" i="8" s="1"/>
  <c r="AA88" i="8" s="1"/>
  <c r="AE88" i="8" s="1"/>
  <c r="J88" i="8" s="1"/>
  <c r="N87" i="8"/>
  <c r="N86" i="8"/>
  <c r="O86" i="8" s="1" a="1"/>
  <c r="O86" i="8" s="1"/>
  <c r="AA86" i="8" s="1"/>
  <c r="AE86" i="8" s="1"/>
  <c r="J86" i="8" s="1"/>
  <c r="N85" i="8"/>
  <c r="N84" i="8"/>
  <c r="N83" i="8"/>
  <c r="N82" i="8"/>
  <c r="O82" i="8" s="1" a="1"/>
  <c r="O82" i="8" s="1"/>
  <c r="AA82" i="8" s="1"/>
  <c r="N81" i="8"/>
  <c r="N80" i="8"/>
  <c r="O80" i="8" s="1" a="1"/>
  <c r="O80" i="8" s="1"/>
  <c r="AA80" i="8" s="1"/>
  <c r="N79" i="8"/>
  <c r="N78" i="8"/>
  <c r="N77" i="8"/>
  <c r="O77" i="8" s="1" a="1"/>
  <c r="O77" i="8" s="1"/>
  <c r="AA77" i="8" s="1"/>
  <c r="AE77" i="8" s="1"/>
  <c r="J77" i="8" s="1"/>
  <c r="N76" i="8"/>
  <c r="O76" i="8" s="1" a="1"/>
  <c r="O76" i="8" s="1"/>
  <c r="AA76" i="8" s="1"/>
  <c r="AE76" i="8" s="1"/>
  <c r="J76" i="8" s="1"/>
  <c r="N75" i="8"/>
  <c r="O75" i="8" s="1" a="1"/>
  <c r="O75" i="8" s="1"/>
  <c r="AA75" i="8" s="1"/>
  <c r="N74" i="8"/>
  <c r="N73" i="8"/>
  <c r="O73" i="8" s="1" a="1"/>
  <c r="O73" i="8" s="1"/>
  <c r="AA73" i="8" s="1"/>
  <c r="N72" i="8"/>
  <c r="N71" i="8"/>
  <c r="N70" i="8"/>
  <c r="N69" i="8"/>
  <c r="O69" i="8" s="1" a="1"/>
  <c r="O69" i="8" s="1"/>
  <c r="AA69" i="8" s="1"/>
  <c r="N68" i="8"/>
  <c r="N67" i="8"/>
  <c r="N66" i="8"/>
  <c r="O66" i="8" s="1" a="1"/>
  <c r="O66" i="8" s="1"/>
  <c r="AA66" i="8" s="1"/>
  <c r="AB66" i="8" s="1"/>
  <c r="AC66" i="8" s="1"/>
  <c r="N65" i="8"/>
  <c r="N64" i="8"/>
  <c r="O64" i="8" s="1" a="1"/>
  <c r="O64" i="8" s="1"/>
  <c r="AA64" i="8" s="1"/>
  <c r="AB64" i="8" s="1"/>
  <c r="AC64" i="8" s="1"/>
  <c r="N63" i="8"/>
  <c r="N62" i="8"/>
  <c r="N61" i="8"/>
  <c r="O61" i="8" s="1" a="1"/>
  <c r="O61" i="8" s="1"/>
  <c r="AA61" i="8" s="1"/>
  <c r="N60" i="8"/>
  <c r="N59" i="8"/>
  <c r="N58" i="8"/>
  <c r="O58" i="8" s="1" a="1"/>
  <c r="O58" i="8" s="1"/>
  <c r="AA58" i="8" s="1"/>
  <c r="N57" i="8"/>
  <c r="O57" i="8" s="1" a="1"/>
  <c r="O57" i="8" s="1"/>
  <c r="AA57" i="8" s="1"/>
  <c r="N56" i="8"/>
  <c r="O56" i="8" s="1" a="1"/>
  <c r="O56" i="8" s="1"/>
  <c r="AA56" i="8" s="1"/>
  <c r="N55" i="8"/>
  <c r="O55" i="8" s="1" a="1"/>
  <c r="O55" i="8" s="1"/>
  <c r="AA55" i="8" s="1"/>
  <c r="AE55" i="8" s="1"/>
  <c r="J55" i="8" s="1"/>
  <c r="N54" i="8"/>
  <c r="O54" i="8" s="1" a="1"/>
  <c r="O54" i="8" s="1"/>
  <c r="AA54" i="8" s="1"/>
  <c r="N53" i="8"/>
  <c r="N52" i="8"/>
  <c r="O52" i="8" s="1" a="1"/>
  <c r="O52" i="8" s="1"/>
  <c r="AA52" i="8" s="1"/>
  <c r="N51" i="8"/>
  <c r="N50" i="8"/>
  <c r="N49" i="8"/>
  <c r="N48" i="8"/>
  <c r="O48" i="8" s="1" a="1"/>
  <c r="O48" i="8" s="1"/>
  <c r="AA48" i="8" s="1"/>
  <c r="N47" i="8"/>
  <c r="O47" i="8" s="1" a="1"/>
  <c r="O47" i="8" s="1"/>
  <c r="AA47" i="8" s="1"/>
  <c r="N46" i="8"/>
  <c r="N45" i="8"/>
  <c r="O45" i="8" s="1" a="1"/>
  <c r="O45" i="8" s="1"/>
  <c r="AA45" i="8" s="1"/>
  <c r="AE45" i="8" s="1"/>
  <c r="J45" i="8" s="1"/>
  <c r="N44" i="8"/>
  <c r="N43" i="8"/>
  <c r="N42" i="8"/>
  <c r="O42" i="8" s="1" a="1"/>
  <c r="O42" i="8" s="1"/>
  <c r="AA42" i="8" s="1"/>
  <c r="N41" i="8"/>
  <c r="O41" i="8" s="1" a="1"/>
  <c r="O41" i="8" s="1"/>
  <c r="AA41" i="8" s="1"/>
  <c r="N40" i="8"/>
  <c r="O40" i="8" s="1" a="1"/>
  <c r="O40" i="8" s="1"/>
  <c r="AA40" i="8" s="1"/>
  <c r="N39" i="8"/>
  <c r="N38" i="8"/>
  <c r="O38" i="8" s="1" a="1"/>
  <c r="O38" i="8" s="1"/>
  <c r="AA38" i="8" s="1"/>
  <c r="N37" i="8"/>
  <c r="N36" i="8"/>
  <c r="O36" i="8" s="1" a="1"/>
  <c r="O36" i="8" s="1"/>
  <c r="AA36" i="8" s="1"/>
  <c r="AB36" i="8" s="1"/>
  <c r="AC36" i="8" s="1"/>
  <c r="N35" i="8"/>
  <c r="N34" i="8"/>
  <c r="O34" i="8" s="1" a="1"/>
  <c r="O34" i="8" s="1"/>
  <c r="AA34" i="8" s="1"/>
  <c r="N33" i="8"/>
  <c r="N32" i="8"/>
  <c r="O32" i="8" s="1" a="1"/>
  <c r="O32" i="8" s="1"/>
  <c r="AA32" i="8" s="1"/>
  <c r="AE32" i="8" s="1"/>
  <c r="J32" i="8" s="1"/>
  <c r="N31" i="8"/>
  <c r="N30" i="8"/>
  <c r="N29" i="8"/>
  <c r="O29" i="8" s="1" a="1"/>
  <c r="O29" i="8" s="1"/>
  <c r="AA29" i="8" s="1"/>
  <c r="N28" i="8"/>
  <c r="N27" i="8"/>
  <c r="N26" i="8"/>
  <c r="O26" i="8" s="1" a="1"/>
  <c r="O26" i="8" s="1"/>
  <c r="AA26" i="8" s="1"/>
  <c r="N25" i="8"/>
  <c r="O25" i="8" s="1" a="1"/>
  <c r="O25" i="8" s="1"/>
  <c r="AA25" i="8" s="1"/>
  <c r="N24" i="8"/>
  <c r="O24" i="8" s="1" a="1"/>
  <c r="O24" i="8" s="1"/>
  <c r="AA24" i="8" s="1"/>
  <c r="AE24" i="8" s="1"/>
  <c r="J24" i="8" s="1"/>
  <c r="N23" i="8"/>
  <c r="N22" i="8"/>
  <c r="O22" i="8" s="1" a="1"/>
  <c r="O22" i="8" s="1"/>
  <c r="AA22" i="8" s="1"/>
  <c r="AE22" i="8" s="1"/>
  <c r="J22" i="8" s="1"/>
  <c r="N21" i="8"/>
  <c r="N20" i="8"/>
  <c r="O20" i="8" s="1" a="1"/>
  <c r="O20" i="8" s="1"/>
  <c r="AA20" i="8" s="1"/>
  <c r="N19" i="8"/>
  <c r="N18" i="8"/>
  <c r="O18" i="8" s="1" a="1"/>
  <c r="O18" i="8" s="1"/>
  <c r="AA18" i="8" s="1"/>
  <c r="N17" i="8"/>
  <c r="N16" i="8"/>
  <c r="O16" i="8" s="1" a="1"/>
  <c r="O16" i="8" s="1"/>
  <c r="AA16" i="8" s="1"/>
  <c r="AB16" i="8" s="1"/>
  <c r="AC16" i="8" s="1"/>
  <c r="N15" i="8"/>
  <c r="O15" i="8" s="1" a="1"/>
  <c r="O15" i="8" s="1"/>
  <c r="AA15" i="8" s="1"/>
  <c r="N14" i="8"/>
  <c r="N13" i="8"/>
  <c r="N12" i="8"/>
  <c r="N11" i="8"/>
  <c r="N10" i="8"/>
  <c r="O10" i="8" s="1" a="1"/>
  <c r="O10" i="8" s="1"/>
  <c r="AA10" i="8" s="1"/>
  <c r="N9" i="8"/>
  <c r="O9" i="8" s="1" a="1"/>
  <c r="O9" i="8" s="1"/>
  <c r="AA9" i="8" s="1"/>
  <c r="N8" i="8"/>
  <c r="O8" i="8" s="1" a="1"/>
  <c r="O8" i="8" s="1"/>
  <c r="AA8" i="8" s="1"/>
  <c r="N7" i="8"/>
  <c r="O7" i="8" s="1" a="1"/>
  <c r="O7" i="8" s="1"/>
  <c r="AA7" i="8" s="1"/>
  <c r="L6" i="8"/>
  <c r="M6" i="8" s="1"/>
  <c r="L33" i="7"/>
  <c r="M33" i="7" a="1"/>
  <c r="M33" i="7"/>
  <c r="Y33" i="7"/>
  <c r="AB33" i="7"/>
  <c r="AC33" i="7"/>
  <c r="I33" i="7" s="1"/>
  <c r="L34" i="7"/>
  <c r="M34" i="7" a="1"/>
  <c r="M34" i="7"/>
  <c r="Y34" i="7"/>
  <c r="AC34" i="7" s="1"/>
  <c r="I34" i="7" s="1"/>
  <c r="Z34" i="7"/>
  <c r="AA34" i="7"/>
  <c r="L35" i="7"/>
  <c r="M35" i="7" a="1"/>
  <c r="M35" i="7" s="1"/>
  <c r="Y35" i="7" s="1"/>
  <c r="AC35" i="7" s="1"/>
  <c r="I35" i="7" s="1"/>
  <c r="Z35" i="7"/>
  <c r="AA35" i="7" s="1"/>
  <c r="L36" i="7"/>
  <c r="M36" i="7" a="1"/>
  <c r="M36" i="7" s="1"/>
  <c r="Y36" i="7" s="1"/>
  <c r="AC36" i="7" s="1"/>
  <c r="I36" i="7" s="1"/>
  <c r="L37" i="7"/>
  <c r="M37" i="7" a="1"/>
  <c r="M37" i="7"/>
  <c r="Y37" i="7"/>
  <c r="Z37" i="7" s="1"/>
  <c r="AA37" i="7" s="1"/>
  <c r="L38" i="7"/>
  <c r="AB38" i="7" s="1"/>
  <c r="M38" i="7" a="1"/>
  <c r="M38" i="7" s="1"/>
  <c r="Y38" i="7" s="1"/>
  <c r="AC38" i="7" s="1"/>
  <c r="I38" i="7" s="1"/>
  <c r="L39" i="7"/>
  <c r="M39" i="7" a="1"/>
  <c r="M39" i="7"/>
  <c r="Y39" i="7"/>
  <c r="Z39" i="7"/>
  <c r="AA39" i="7"/>
  <c r="AB39" i="7"/>
  <c r="AC39" i="7"/>
  <c r="I39" i="7" s="1"/>
  <c r="I40" i="7"/>
  <c r="L40" i="7"/>
  <c r="M40" i="7" a="1"/>
  <c r="M40" i="7"/>
  <c r="Y40" i="7"/>
  <c r="AB40" i="7" s="1"/>
  <c r="Z40" i="7"/>
  <c r="AA40" i="7" s="1"/>
  <c r="AC40" i="7"/>
  <c r="L41" i="7"/>
  <c r="M41" i="7" a="1"/>
  <c r="M41" i="7"/>
  <c r="Y41" i="7"/>
  <c r="AC41" i="7" s="1"/>
  <c r="I41" i="7" s="1"/>
  <c r="Z41" i="7"/>
  <c r="AA41" i="7"/>
  <c r="AB41" i="7"/>
  <c r="L42" i="7"/>
  <c r="L43" i="7"/>
  <c r="M43" i="7" s="1" a="1"/>
  <c r="M43" i="7" s="1"/>
  <c r="Y43" i="7" s="1"/>
  <c r="L44" i="7"/>
  <c r="L45" i="7"/>
  <c r="AB45" i="7" s="1"/>
  <c r="M45" i="7" a="1"/>
  <c r="M45" i="7"/>
  <c r="Y45" i="7" s="1"/>
  <c r="AC45" i="7" s="1"/>
  <c r="I45" i="7" s="1"/>
  <c r="L46" i="7"/>
  <c r="M46" i="7" a="1"/>
  <c r="M46" i="7"/>
  <c r="Y46" i="7"/>
  <c r="AC46" i="7" s="1"/>
  <c r="I46" i="7" s="1"/>
  <c r="Z46" i="7"/>
  <c r="AA46" i="7"/>
  <c r="L47" i="7"/>
  <c r="L48" i="7"/>
  <c r="M48" i="7" a="1"/>
  <c r="M48" i="7"/>
  <c r="Y48" i="7"/>
  <c r="Z48" i="7"/>
  <c r="AA48" i="7"/>
  <c r="AB48" i="7"/>
  <c r="AC48" i="7"/>
  <c r="I48" i="7" s="1"/>
  <c r="L49" i="7"/>
  <c r="Z49" i="7" s="1"/>
  <c r="AA49" i="7" s="1"/>
  <c r="M49" i="7" a="1"/>
  <c r="M49" i="7"/>
  <c r="Y49" i="7"/>
  <c r="AB49" i="7"/>
  <c r="AC49" i="7"/>
  <c r="I49" i="7" s="1"/>
  <c r="L50" i="7"/>
  <c r="M50" i="7" a="1"/>
  <c r="M50" i="7"/>
  <c r="Y50" i="7"/>
  <c r="AC50" i="7" s="1"/>
  <c r="I50" i="7" s="1"/>
  <c r="Z50" i="7"/>
  <c r="AA50" i="7"/>
  <c r="L51" i="7"/>
  <c r="M51" i="7" a="1"/>
  <c r="M51" i="7" s="1"/>
  <c r="Y51" i="7" s="1"/>
  <c r="AC51" i="7" s="1"/>
  <c r="I51" i="7" s="1"/>
  <c r="Z51" i="7"/>
  <c r="AA51" i="7" s="1"/>
  <c r="L52" i="7"/>
  <c r="M52" i="7" a="1"/>
  <c r="M52" i="7" s="1"/>
  <c r="Y52" i="7" s="1"/>
  <c r="L53" i="7"/>
  <c r="M53" i="7" a="1"/>
  <c r="M53" i="7"/>
  <c r="Y53" i="7"/>
  <c r="L54" i="7"/>
  <c r="Z54" i="7" s="1"/>
  <c r="AA54" i="7" s="1"/>
  <c r="M54" i="7" a="1"/>
  <c r="M54" i="7" s="1"/>
  <c r="Y54" i="7" s="1"/>
  <c r="AC54" i="7" s="1"/>
  <c r="I54" i="7" s="1"/>
  <c r="L55" i="7"/>
  <c r="M55" i="7" a="1"/>
  <c r="M55" i="7"/>
  <c r="Y55" i="7"/>
  <c r="AC55" i="7" s="1"/>
  <c r="I55" i="7" s="1"/>
  <c r="Z55" i="7"/>
  <c r="AA55" i="7"/>
  <c r="AB55" i="7"/>
  <c r="L56" i="7"/>
  <c r="M56" i="7" a="1"/>
  <c r="M56" i="7"/>
  <c r="Y56" i="7"/>
  <c r="AB56" i="7" s="1"/>
  <c r="L57" i="7"/>
  <c r="M57" i="7" a="1"/>
  <c r="M57" i="7"/>
  <c r="Y57" i="7"/>
  <c r="AC57" i="7" s="1"/>
  <c r="I57" i="7" s="1"/>
  <c r="Z57" i="7"/>
  <c r="AA57" i="7"/>
  <c r="AB57" i="7"/>
  <c r="L58" i="7"/>
  <c r="M58" i="7" a="1"/>
  <c r="M58" i="7"/>
  <c r="Y58" i="7" s="1"/>
  <c r="AB58" i="7"/>
  <c r="AC58" i="7"/>
  <c r="I58" i="7" s="1"/>
  <c r="L59" i="7"/>
  <c r="M59" i="7" a="1"/>
  <c r="M59" i="7"/>
  <c r="Y59" i="7"/>
  <c r="Z59" i="7"/>
  <c r="AA59" i="7" s="1"/>
  <c r="AC59" i="7"/>
  <c r="I59" i="7" s="1"/>
  <c r="L60" i="7"/>
  <c r="L61" i="7"/>
  <c r="M61" i="7" s="1" a="1"/>
  <c r="M61" i="7" s="1"/>
  <c r="Y61" i="7" s="1"/>
  <c r="L62" i="7"/>
  <c r="M62" i="7" a="1"/>
  <c r="M62" i="7"/>
  <c r="Y62" i="7"/>
  <c r="Z62" i="7"/>
  <c r="AA62" i="7" s="1"/>
  <c r="L63" i="7"/>
  <c r="L64" i="7"/>
  <c r="M64" i="7" a="1"/>
  <c r="M64" i="7"/>
  <c r="Y64" i="7"/>
  <c r="AC64" i="7" s="1"/>
  <c r="I64" i="7" s="1"/>
  <c r="Z64" i="7"/>
  <c r="AA64" i="7"/>
  <c r="L65" i="7"/>
  <c r="M65" i="7" a="1"/>
  <c r="M65" i="7"/>
  <c r="Y65" i="7"/>
  <c r="AC65" i="7" s="1"/>
  <c r="I65" i="7" s="1"/>
  <c r="AB65" i="7"/>
  <c r="L66" i="7"/>
  <c r="M66" i="7" a="1"/>
  <c r="M66" i="7"/>
  <c r="Y66" i="7"/>
  <c r="AC66" i="7" s="1"/>
  <c r="I66" i="7" s="1"/>
  <c r="Z66" i="7"/>
  <c r="AA66" i="7"/>
  <c r="L67" i="7"/>
  <c r="L68" i="7"/>
  <c r="M68" i="7" a="1"/>
  <c r="M68" i="7"/>
  <c r="Y68" i="7"/>
  <c r="AB68" i="7"/>
  <c r="AC68" i="7"/>
  <c r="I68" i="7" s="1"/>
  <c r="L69" i="7"/>
  <c r="M69" i="7" a="1"/>
  <c r="M69" i="7"/>
  <c r="Y69" i="7" s="1"/>
  <c r="I70" i="7"/>
  <c r="L70" i="7"/>
  <c r="M70" i="7" a="1"/>
  <c r="M70" i="7" s="1"/>
  <c r="Y70" i="7" s="1"/>
  <c r="AC70" i="7" s="1"/>
  <c r="Z70" i="7"/>
  <c r="AA70" i="7"/>
  <c r="AB70" i="7"/>
  <c r="L71" i="7"/>
  <c r="M71" i="7" a="1"/>
  <c r="M71" i="7" s="1"/>
  <c r="Y71" i="7" s="1"/>
  <c r="L72" i="7"/>
  <c r="M72" i="7" a="1"/>
  <c r="M72" i="7"/>
  <c r="Y72" i="7"/>
  <c r="AB72" i="7" s="1"/>
  <c r="Z72" i="7"/>
  <c r="AA72" i="7" s="1"/>
  <c r="AC72" i="7"/>
  <c r="I72" i="7" s="1"/>
  <c r="L73" i="7"/>
  <c r="M73" i="7" a="1"/>
  <c r="M73" i="7"/>
  <c r="Y73" i="7"/>
  <c r="AC73" i="7" s="1"/>
  <c r="I73" i="7" s="1"/>
  <c r="Z73" i="7"/>
  <c r="AA73" i="7" s="1"/>
  <c r="L74" i="7"/>
  <c r="AB74" i="7" s="1"/>
  <c r="M74" i="7" a="1"/>
  <c r="M74" i="7"/>
  <c r="Y74" i="7" s="1"/>
  <c r="AC74" i="7" s="1"/>
  <c r="I74" i="7" s="1"/>
  <c r="L75" i="7"/>
  <c r="M75" i="7" a="1"/>
  <c r="M75" i="7"/>
  <c r="Y75" i="7"/>
  <c r="Z75" i="7" s="1"/>
  <c r="AA75" i="7" s="1"/>
  <c r="I76" i="7"/>
  <c r="L76" i="7"/>
  <c r="M76" i="7" s="1" a="1"/>
  <c r="M76" i="7" s="1"/>
  <c r="Y76" i="7"/>
  <c r="Z76" i="7"/>
  <c r="AA76" i="7"/>
  <c r="AB76" i="7"/>
  <c r="AC76" i="7"/>
  <c r="L77" i="7"/>
  <c r="M77" i="7" a="1"/>
  <c r="M77" i="7"/>
  <c r="Y77" i="7" s="1"/>
  <c r="AB77" i="7"/>
  <c r="AC77" i="7"/>
  <c r="I77" i="7" s="1"/>
  <c r="L78" i="7"/>
  <c r="M78" i="7" a="1"/>
  <c r="M78" i="7" s="1"/>
  <c r="Y78" i="7" s="1"/>
  <c r="L79" i="7"/>
  <c r="L80" i="7"/>
  <c r="M80" i="7" a="1"/>
  <c r="M80" i="7"/>
  <c r="Y80" i="7"/>
  <c r="AC80" i="7" s="1"/>
  <c r="I80" i="7" s="1"/>
  <c r="Z80" i="7"/>
  <c r="AA80" i="7" s="1"/>
  <c r="L81" i="7"/>
  <c r="M81" i="7" a="1"/>
  <c r="M81" i="7"/>
  <c r="Y81" i="7" s="1"/>
  <c r="L82" i="7"/>
  <c r="M82" i="7" a="1"/>
  <c r="M82" i="7"/>
  <c r="Y82" i="7"/>
  <c r="AC82" i="7" s="1"/>
  <c r="I82" i="7" s="1"/>
  <c r="Z82" i="7"/>
  <c r="AA82" i="7"/>
  <c r="L83" i="7"/>
  <c r="M83" i="7" a="1"/>
  <c r="M83" i="7" s="1"/>
  <c r="Y83" i="7" s="1"/>
  <c r="AC83" i="7" s="1"/>
  <c r="I83" i="7" s="1"/>
  <c r="Z83" i="7"/>
  <c r="AA83" i="7"/>
  <c r="AB83" i="7"/>
  <c r="L84" i="7"/>
  <c r="M84" i="7" a="1"/>
  <c r="M84" i="7"/>
  <c r="Y84" i="7"/>
  <c r="AB84" i="7"/>
  <c r="AC84" i="7"/>
  <c r="I84" i="7" s="1"/>
  <c r="L85" i="7"/>
  <c r="M85" i="7" a="1"/>
  <c r="M85" i="7"/>
  <c r="Y85" i="7"/>
  <c r="AC85" i="7" s="1"/>
  <c r="I85" i="7" s="1"/>
  <c r="Z85" i="7"/>
  <c r="AA85" i="7"/>
  <c r="AB85" i="7"/>
  <c r="L86" i="7"/>
  <c r="M86" i="7" a="1"/>
  <c r="M86" i="7" s="1"/>
  <c r="Y86" i="7" s="1"/>
  <c r="AC86" i="7" s="1"/>
  <c r="I86" i="7" s="1"/>
  <c r="Z86" i="7"/>
  <c r="AA86" i="7"/>
  <c r="AB86" i="7"/>
  <c r="L87" i="7"/>
  <c r="M87" i="7" a="1"/>
  <c r="M87" i="7"/>
  <c r="Y87" i="7" s="1"/>
  <c r="AC87" i="7" s="1"/>
  <c r="I87" i="7" s="1"/>
  <c r="L88" i="7"/>
  <c r="M88" i="7" a="1"/>
  <c r="M88" i="7"/>
  <c r="Y88" i="7"/>
  <c r="AB88" i="7" s="1"/>
  <c r="Z88" i="7"/>
  <c r="AA88" i="7" s="1"/>
  <c r="AC88" i="7"/>
  <c r="I88" i="7" s="1"/>
  <c r="L89" i="7"/>
  <c r="M89" i="7" a="1"/>
  <c r="M89" i="7"/>
  <c r="Y89" i="7" s="1"/>
  <c r="AC89" i="7" s="1"/>
  <c r="I89" i="7" s="1"/>
  <c r="L90" i="7"/>
  <c r="M90" i="7" a="1"/>
  <c r="M90" i="7" s="1"/>
  <c r="Y90" i="7" s="1"/>
  <c r="L91" i="7"/>
  <c r="M91" i="7" a="1"/>
  <c r="M91" i="7"/>
  <c r="Y91" i="7"/>
  <c r="AC91" i="7" s="1"/>
  <c r="I91" i="7" s="1"/>
  <c r="L92" i="7"/>
  <c r="M92" i="7" s="1" a="1"/>
  <c r="M92" i="7" s="1"/>
  <c r="Y92" i="7"/>
  <c r="Z92" i="7"/>
  <c r="AA92" i="7"/>
  <c r="AC92" i="7"/>
  <c r="I92" i="7" s="1"/>
  <c r="L93" i="7"/>
  <c r="M93" i="7" a="1"/>
  <c r="M93" i="7"/>
  <c r="Y93" i="7" s="1"/>
  <c r="AB93" i="7"/>
  <c r="AC93" i="7"/>
  <c r="I93" i="7" s="1"/>
  <c r="L94" i="7"/>
  <c r="M94" i="7" a="1"/>
  <c r="M94" i="7"/>
  <c r="Y94" i="7"/>
  <c r="AC94" i="7" s="1"/>
  <c r="I94" i="7" s="1"/>
  <c r="Z94" i="7"/>
  <c r="AA94" i="7"/>
  <c r="AB94" i="7"/>
  <c r="L95" i="7"/>
  <c r="I96" i="7"/>
  <c r="L96" i="7"/>
  <c r="M96" i="7" a="1"/>
  <c r="M96" i="7"/>
  <c r="Y96" i="7" s="1"/>
  <c r="AC96" i="7" s="1"/>
  <c r="L97" i="7"/>
  <c r="M97" i="7" a="1"/>
  <c r="M97" i="7"/>
  <c r="Y97" i="7"/>
  <c r="AB97" i="7"/>
  <c r="AC97" i="7"/>
  <c r="I97" i="7" s="1"/>
  <c r="L98" i="7"/>
  <c r="M98" i="7" a="1"/>
  <c r="M98" i="7" s="1"/>
  <c r="Y98" i="7" s="1"/>
  <c r="AC98" i="7" s="1"/>
  <c r="I98" i="7" s="1"/>
  <c r="L99" i="7"/>
  <c r="M99" i="7" a="1"/>
  <c r="M99" i="7" s="1"/>
  <c r="Y99" i="7" s="1"/>
  <c r="AB99" i="7" s="1"/>
  <c r="Z99" i="7"/>
  <c r="AA99" i="7" s="1"/>
  <c r="AC99" i="7"/>
  <c r="I99" i="7" s="1"/>
  <c r="L100" i="7"/>
  <c r="M100" i="7" a="1"/>
  <c r="M100" i="7"/>
  <c r="Y100" i="7"/>
  <c r="AB100" i="7"/>
  <c r="AC100" i="7"/>
  <c r="I100" i="7" s="1"/>
  <c r="L101" i="7"/>
  <c r="M101" i="7" a="1"/>
  <c r="M101" i="7"/>
  <c r="Y101" i="7"/>
  <c r="AB101" i="7" s="1"/>
  <c r="Z101" i="7"/>
  <c r="AA101" i="7" s="1"/>
  <c r="AC101" i="7"/>
  <c r="I101" i="7" s="1"/>
  <c r="L102" i="7"/>
  <c r="M102" i="7" a="1"/>
  <c r="M102" i="7" s="1"/>
  <c r="Y102" i="7" s="1"/>
  <c r="AC102" i="7" s="1"/>
  <c r="I102" i="7" s="1"/>
  <c r="Z102" i="7"/>
  <c r="AA102" i="7" s="1"/>
  <c r="L103" i="7"/>
  <c r="L104" i="7"/>
  <c r="M104" i="7" a="1"/>
  <c r="M104" i="7"/>
  <c r="Y104" i="7"/>
  <c r="AB104" i="7" s="1"/>
  <c r="Z104" i="7"/>
  <c r="AA104" i="7" s="1"/>
  <c r="AC104" i="7"/>
  <c r="I104" i="7" s="1"/>
  <c r="L105" i="7"/>
  <c r="L106" i="7"/>
  <c r="M106" i="7" a="1"/>
  <c r="M106" i="7"/>
  <c r="Y106" i="7" s="1"/>
  <c r="AB106" i="7"/>
  <c r="AC106" i="7"/>
  <c r="I106" i="7" s="1"/>
  <c r="L107" i="7"/>
  <c r="M107" i="7" a="1"/>
  <c r="M107" i="7"/>
  <c r="Y107" i="7" s="1"/>
  <c r="AC107" i="7" s="1"/>
  <c r="I107" i="7" s="1"/>
  <c r="L108" i="7"/>
  <c r="M108" i="7" s="1" a="1"/>
  <c r="M108" i="7" s="1"/>
  <c r="Y108" i="7"/>
  <c r="AB108" i="7"/>
  <c r="AC108" i="7"/>
  <c r="I108" i="7" s="1"/>
  <c r="L109" i="7"/>
  <c r="M109" i="7" a="1"/>
  <c r="M109" i="7"/>
  <c r="Y109" i="7" s="1"/>
  <c r="AC109" i="7" s="1"/>
  <c r="I109" i="7" s="1"/>
  <c r="L110" i="7"/>
  <c r="M110" i="7" a="1"/>
  <c r="M110" i="7"/>
  <c r="Y110" i="7"/>
  <c r="AB110" i="7" s="1"/>
  <c r="Z110" i="7"/>
  <c r="AA110" i="7" s="1"/>
  <c r="AC110" i="7"/>
  <c r="I110" i="7" s="1"/>
  <c r="L111" i="7"/>
  <c r="L112" i="7"/>
  <c r="L113" i="7"/>
  <c r="M113" i="7" a="1"/>
  <c r="M113" i="7"/>
  <c r="Y113" i="7"/>
  <c r="AB113" i="7"/>
  <c r="AC113" i="7"/>
  <c r="I113" i="7" s="1"/>
  <c r="I114" i="7"/>
  <c r="L114" i="7"/>
  <c r="M114" i="7" a="1"/>
  <c r="M114" i="7" s="1"/>
  <c r="Y114" i="7" s="1"/>
  <c r="AC114" i="7" s="1"/>
  <c r="L115" i="7"/>
  <c r="M115" i="7" s="1" a="1"/>
  <c r="M115" i="7" s="1"/>
  <c r="Y115" i="7" s="1"/>
  <c r="L116" i="7"/>
  <c r="M116" i="7" a="1"/>
  <c r="M116" i="7"/>
  <c r="Y116" i="7"/>
  <c r="AC116" i="7" s="1"/>
  <c r="I116" i="7" s="1"/>
  <c r="L117" i="7"/>
  <c r="M117" i="7" a="1"/>
  <c r="M117" i="7"/>
  <c r="Y117" i="7" s="1"/>
  <c r="L41" i="6"/>
  <c r="M41" i="6" a="1"/>
  <c r="M41" i="6"/>
  <c r="Y41" i="6"/>
  <c r="Z41" i="6"/>
  <c r="AA41" i="6"/>
  <c r="AB41" i="6"/>
  <c r="AC41" i="6"/>
  <c r="I41" i="6" s="1"/>
  <c r="L42" i="6"/>
  <c r="L43" i="6"/>
  <c r="M43" i="6" a="1"/>
  <c r="M43" i="6"/>
  <c r="Y43" i="6"/>
  <c r="Z43" i="6"/>
  <c r="AA43" i="6"/>
  <c r="AB43" i="6"/>
  <c r="AC43" i="6"/>
  <c r="I43" i="6" s="1"/>
  <c r="L44" i="6"/>
  <c r="Z44" i="6" s="1"/>
  <c r="AA44" i="6" s="1"/>
  <c r="M44" i="6" a="1"/>
  <c r="M44" i="6"/>
  <c r="Y44" i="6"/>
  <c r="AB44" i="6" s="1"/>
  <c r="L45" i="6"/>
  <c r="M45" i="6" a="1"/>
  <c r="M45" i="6"/>
  <c r="Y45" i="6"/>
  <c r="AC45" i="6" s="1"/>
  <c r="I45" i="6" s="1"/>
  <c r="Z45" i="6"/>
  <c r="AA45" i="6" s="1"/>
  <c r="L46" i="6"/>
  <c r="M46" i="6" a="1"/>
  <c r="M46" i="6" s="1"/>
  <c r="Y46" i="6" s="1"/>
  <c r="L47" i="6"/>
  <c r="M47" i="6" a="1"/>
  <c r="M47" i="6"/>
  <c r="Y47" i="6"/>
  <c r="AC47" i="6" s="1"/>
  <c r="I47" i="6" s="1"/>
  <c r="L48" i="6"/>
  <c r="M48" i="6" a="1"/>
  <c r="M48" i="6"/>
  <c r="Y48" i="6"/>
  <c r="Z48" i="6"/>
  <c r="AA48" i="6"/>
  <c r="AB48" i="6"/>
  <c r="AC48" i="6"/>
  <c r="I48" i="6" s="1"/>
  <c r="I49" i="6"/>
  <c r="L49" i="6"/>
  <c r="M49" i="6" a="1"/>
  <c r="M49" i="6" s="1"/>
  <c r="Y49" i="6" s="1"/>
  <c r="AC49" i="6" s="1"/>
  <c r="L50" i="6"/>
  <c r="M50" i="6" a="1"/>
  <c r="M50" i="6"/>
  <c r="Y50" i="6"/>
  <c r="Z50" i="6"/>
  <c r="AA50" i="6" s="1"/>
  <c r="AB50" i="6"/>
  <c r="AC50" i="6"/>
  <c r="I50" i="6" s="1"/>
  <c r="L51" i="6"/>
  <c r="L52" i="6"/>
  <c r="M52" i="6" a="1"/>
  <c r="M52" i="6"/>
  <c r="Y52" i="6" s="1"/>
  <c r="L53" i="6"/>
  <c r="M53" i="6" a="1"/>
  <c r="M53" i="6"/>
  <c r="Y53" i="6" s="1"/>
  <c r="L54" i="6"/>
  <c r="L55" i="6"/>
  <c r="M55" i="6" s="1" a="1"/>
  <c r="M55" i="6" s="1"/>
  <c r="Y55" i="6" s="1"/>
  <c r="AB55" i="6" s="1"/>
  <c r="AC55" i="6"/>
  <c r="I55" i="6" s="1"/>
  <c r="L56" i="6"/>
  <c r="L57" i="6"/>
  <c r="M57" i="6" a="1"/>
  <c r="M57" i="6"/>
  <c r="Y57" i="6"/>
  <c r="Z57" i="6"/>
  <c r="AA57" i="6"/>
  <c r="AB57" i="6"/>
  <c r="AC57" i="6"/>
  <c r="I57" i="6" s="1"/>
  <c r="L58" i="6"/>
  <c r="L59" i="6"/>
  <c r="M59" i="6" a="1"/>
  <c r="M59" i="6"/>
  <c r="Y59" i="6"/>
  <c r="Z59" i="6" s="1"/>
  <c r="AA59" i="6" s="1"/>
  <c r="L60" i="6"/>
  <c r="Z60" i="6" s="1"/>
  <c r="AA60" i="6" s="1"/>
  <c r="M60" i="6" a="1"/>
  <c r="M60" i="6"/>
  <c r="Y60" i="6"/>
  <c r="AC60" i="6" s="1"/>
  <c r="I60" i="6" s="1"/>
  <c r="L61" i="6"/>
  <c r="M61" i="6" a="1"/>
  <c r="M61" i="6"/>
  <c r="Y61" i="6"/>
  <c r="AC61" i="6" s="1"/>
  <c r="I61" i="6" s="1"/>
  <c r="Z61" i="6"/>
  <c r="AA61" i="6"/>
  <c r="L62" i="6"/>
  <c r="M62" i="6" a="1"/>
  <c r="M62" i="6" s="1"/>
  <c r="Y62" i="6" s="1"/>
  <c r="I63" i="6"/>
  <c r="L63" i="6"/>
  <c r="M63" i="6" a="1"/>
  <c r="M63" i="6"/>
  <c r="Y63" i="6"/>
  <c r="AC63" i="6" s="1"/>
  <c r="L64" i="6"/>
  <c r="M64" i="6" a="1"/>
  <c r="M64" i="6"/>
  <c r="Y64" i="6"/>
  <c r="Z64" i="6"/>
  <c r="AA64" i="6"/>
  <c r="AB64" i="6"/>
  <c r="AC64" i="6"/>
  <c r="I64" i="6" s="1"/>
  <c r="L65" i="6"/>
  <c r="M65" i="6" a="1"/>
  <c r="M65" i="6" s="1"/>
  <c r="Y65" i="6" s="1"/>
  <c r="AC65" i="6" s="1"/>
  <c r="I65" i="6" s="1"/>
  <c r="L66" i="6"/>
  <c r="M66" i="6" a="1"/>
  <c r="M66" i="6"/>
  <c r="Y66" i="6"/>
  <c r="Z66" i="6"/>
  <c r="AA66" i="6"/>
  <c r="AB66" i="6"/>
  <c r="AC66" i="6"/>
  <c r="I66" i="6" s="1"/>
  <c r="L67" i="6"/>
  <c r="L68" i="6"/>
  <c r="M68" i="6" a="1"/>
  <c r="M68" i="6"/>
  <c r="Y68" i="6"/>
  <c r="AC68" i="6" s="1"/>
  <c r="I68" i="6" s="1"/>
  <c r="Z68" i="6"/>
  <c r="AA68" i="6"/>
  <c r="L69" i="6"/>
  <c r="M69" i="6" a="1"/>
  <c r="M69" i="6"/>
  <c r="Y69" i="6" s="1"/>
  <c r="L70" i="6"/>
  <c r="M70" i="6" a="1"/>
  <c r="M70" i="6"/>
  <c r="Y70" i="6" s="1"/>
  <c r="AC70" i="6" s="1"/>
  <c r="I70" i="6" s="1"/>
  <c r="L71" i="6"/>
  <c r="M71" i="6" s="1" a="1"/>
  <c r="M71" i="6" s="1"/>
  <c r="Y71" i="6" s="1"/>
  <c r="AB71" i="6"/>
  <c r="AC71" i="6"/>
  <c r="I71" i="6" s="1"/>
  <c r="L72" i="6"/>
  <c r="M72" i="6" a="1"/>
  <c r="M72" i="6" s="1"/>
  <c r="Y72" i="6" s="1"/>
  <c r="AC72" i="6" s="1"/>
  <c r="I72" i="6" s="1"/>
  <c r="L73" i="6"/>
  <c r="M73" i="6" a="1"/>
  <c r="M73" i="6"/>
  <c r="Y73" i="6"/>
  <c r="Z73" i="6"/>
  <c r="AA73" i="6"/>
  <c r="AB73" i="6"/>
  <c r="AC73" i="6"/>
  <c r="I73" i="6" s="1"/>
  <c r="L74" i="6"/>
  <c r="L75" i="6"/>
  <c r="M75" i="6" a="1"/>
  <c r="M75" i="6"/>
  <c r="Y75" i="6"/>
  <c r="AB75" i="6" s="1"/>
  <c r="Z75" i="6"/>
  <c r="AA75" i="6" s="1"/>
  <c r="L76" i="6"/>
  <c r="Z76" i="6" s="1"/>
  <c r="AA76" i="6" s="1"/>
  <c r="M76" i="6" a="1"/>
  <c r="M76" i="6"/>
  <c r="Y76" i="6"/>
  <c r="AB76" i="6" s="1"/>
  <c r="L77" i="6"/>
  <c r="L78" i="6"/>
  <c r="M78" i="6" a="1"/>
  <c r="M78" i="6" s="1"/>
  <c r="Y78" i="6" s="1"/>
  <c r="AB78" i="6" s="1"/>
  <c r="AC78" i="6"/>
  <c r="I78" i="6" s="1"/>
  <c r="I79" i="6"/>
  <c r="L79" i="6"/>
  <c r="M79" i="6" a="1"/>
  <c r="M79" i="6"/>
  <c r="Y79" i="6"/>
  <c r="AC79" i="6" s="1"/>
  <c r="L80" i="6"/>
  <c r="M80" i="6" s="1" a="1"/>
  <c r="M80" i="6" s="1"/>
  <c r="Y80" i="6" s="1"/>
  <c r="Z80" i="6" s="1"/>
  <c r="AA80" i="6"/>
  <c r="AB80" i="6"/>
  <c r="L81" i="6"/>
  <c r="M81" i="6" a="1"/>
  <c r="M81" i="6" s="1"/>
  <c r="Y81" i="6" s="1"/>
  <c r="AC81" i="6" s="1"/>
  <c r="I81" i="6" s="1"/>
  <c r="L82" i="6"/>
  <c r="M82" i="6" a="1"/>
  <c r="M82" i="6"/>
  <c r="Y82" i="6"/>
  <c r="Z82" i="6" s="1"/>
  <c r="AA82" i="6" s="1"/>
  <c r="L83" i="6"/>
  <c r="L84" i="6"/>
  <c r="M84" i="6" a="1"/>
  <c r="M84" i="6" s="1"/>
  <c r="Y84" i="6" s="1"/>
  <c r="L85" i="6"/>
  <c r="M85" i="6" a="1"/>
  <c r="M85" i="6"/>
  <c r="Y85" i="6" s="1"/>
  <c r="I86" i="6"/>
  <c r="L86" i="6"/>
  <c r="M86" i="6" a="1"/>
  <c r="M86" i="6"/>
  <c r="Y86" i="6"/>
  <c r="AC86" i="6" s="1"/>
  <c r="Z86" i="6"/>
  <c r="AA86" i="6" s="1"/>
  <c r="L87" i="6"/>
  <c r="M87" i="6" s="1" a="1"/>
  <c r="M87" i="6" s="1"/>
  <c r="Y87" i="6" s="1"/>
  <c r="AC87" i="6" s="1"/>
  <c r="I87" i="6" s="1"/>
  <c r="AB87" i="6"/>
  <c r="L88" i="6"/>
  <c r="M88" i="6" a="1"/>
  <c r="M88" i="6"/>
  <c r="Y88" i="6" s="1"/>
  <c r="AC88" i="6" s="1"/>
  <c r="I88" i="6" s="1"/>
  <c r="L89" i="6"/>
  <c r="M89" i="6" a="1"/>
  <c r="M89" i="6"/>
  <c r="Y89" i="6"/>
  <c r="Z89" i="6"/>
  <c r="AA89" i="6"/>
  <c r="AB89" i="6"/>
  <c r="AC89" i="6"/>
  <c r="I89" i="6" s="1"/>
  <c r="L90" i="6"/>
  <c r="L91" i="6"/>
  <c r="M91" i="6" a="1"/>
  <c r="M91" i="6"/>
  <c r="Y91" i="6"/>
  <c r="Z91" i="6"/>
  <c r="AA91" i="6"/>
  <c r="AB91" i="6"/>
  <c r="AC91" i="6"/>
  <c r="I91" i="6" s="1"/>
  <c r="L92" i="6"/>
  <c r="Z92" i="6" s="1"/>
  <c r="AA92" i="6" s="1"/>
  <c r="M92" i="6" a="1"/>
  <c r="M92" i="6"/>
  <c r="Y92" i="6"/>
  <c r="AB92" i="6" s="1"/>
  <c r="L93" i="6"/>
  <c r="M93" i="6" a="1"/>
  <c r="M93" i="6"/>
  <c r="Y93" i="6"/>
  <c r="AC93" i="6" s="1"/>
  <c r="I93" i="6" s="1"/>
  <c r="Z93" i="6"/>
  <c r="AA93" i="6" s="1"/>
  <c r="L94" i="6"/>
  <c r="M94" i="6" a="1"/>
  <c r="M94" i="6" s="1"/>
  <c r="Y94" i="6" s="1"/>
  <c r="AB94" i="6" s="1"/>
  <c r="AC94" i="6"/>
  <c r="I94" i="6" s="1"/>
  <c r="L95" i="6"/>
  <c r="M95" i="6" a="1"/>
  <c r="M95" i="6"/>
  <c r="Y95" i="6" s="1"/>
  <c r="AC95" i="6" s="1"/>
  <c r="I95" i="6" s="1"/>
  <c r="L96" i="6"/>
  <c r="M96" i="6" s="1" a="1"/>
  <c r="M96" i="6" s="1"/>
  <c r="Y96" i="6" s="1"/>
  <c r="Z96" i="6" s="1"/>
  <c r="AA96" i="6"/>
  <c r="AB96" i="6"/>
  <c r="AC96" i="6"/>
  <c r="I96" i="6" s="1"/>
  <c r="L97" i="6"/>
  <c r="M97" i="6" a="1"/>
  <c r="M97" i="6" s="1"/>
  <c r="Y97" i="6" s="1"/>
  <c r="AC97" i="6" s="1"/>
  <c r="I97" i="6" s="1"/>
  <c r="L98" i="6"/>
  <c r="M98" i="6" a="1"/>
  <c r="M98" i="6"/>
  <c r="Y98" i="6"/>
  <c r="Z98" i="6"/>
  <c r="AA98" i="6"/>
  <c r="AB98" i="6"/>
  <c r="AC98" i="6"/>
  <c r="I98" i="6" s="1"/>
  <c r="L99" i="6"/>
  <c r="L100" i="6"/>
  <c r="M100" i="6" a="1"/>
  <c r="M100" i="6"/>
  <c r="Y100" i="6"/>
  <c r="AC100" i="6" s="1"/>
  <c r="I100" i="6" s="1"/>
  <c r="Z100" i="6"/>
  <c r="AA100" i="6"/>
  <c r="L101" i="6"/>
  <c r="M101" i="6" a="1"/>
  <c r="M101" i="6"/>
  <c r="Y101" i="6" s="1"/>
  <c r="L102" i="6"/>
  <c r="M102" i="6" a="1"/>
  <c r="M102" i="6"/>
  <c r="Y102" i="6" s="1"/>
  <c r="AC102" i="6" s="1"/>
  <c r="I102" i="6" s="1"/>
  <c r="L103" i="6"/>
  <c r="M103" i="6" s="1" a="1"/>
  <c r="M103" i="6" s="1"/>
  <c r="Y103" i="6" s="1"/>
  <c r="AB103" i="6"/>
  <c r="AC103" i="6"/>
  <c r="I103" i="6" s="1"/>
  <c r="L104" i="6"/>
  <c r="M104" i="6" a="1"/>
  <c r="M104" i="6" s="1"/>
  <c r="Y104" i="6" s="1"/>
  <c r="AC104" i="6" s="1"/>
  <c r="I104" i="6" s="1"/>
  <c r="L105" i="6"/>
  <c r="M105" i="6" a="1"/>
  <c r="M105" i="6"/>
  <c r="Y105" i="6"/>
  <c r="Z105" i="6"/>
  <c r="AA105" i="6"/>
  <c r="AB105" i="6"/>
  <c r="AC105" i="6"/>
  <c r="I105" i="6" s="1"/>
  <c r="L106" i="6"/>
  <c r="L107" i="6"/>
  <c r="M107" i="6" a="1"/>
  <c r="M107" i="6"/>
  <c r="Y107" i="6"/>
  <c r="AB107" i="6" s="1"/>
  <c r="Z107" i="6"/>
  <c r="AA107" i="6" s="1"/>
  <c r="K39" i="4"/>
  <c r="N39" i="4"/>
  <c r="O39" i="4"/>
  <c r="P39" i="4"/>
  <c r="Q39" i="4"/>
  <c r="I39" i="4" s="1"/>
  <c r="R39" i="4"/>
  <c r="J39" i="4" s="1"/>
  <c r="K40" i="4"/>
  <c r="N40" i="4"/>
  <c r="O40" i="4"/>
  <c r="P40" i="4"/>
  <c r="Q40" i="4"/>
  <c r="I40" i="4" s="1"/>
  <c r="R40" i="4"/>
  <c r="J40" i="4" s="1"/>
  <c r="K41" i="4"/>
  <c r="N41" i="4"/>
  <c r="O41" i="4"/>
  <c r="P41" i="4"/>
  <c r="Q41" i="4"/>
  <c r="I41" i="4" s="1"/>
  <c r="R41" i="4"/>
  <c r="J41" i="4" s="1"/>
  <c r="K42" i="4"/>
  <c r="N42" i="4"/>
  <c r="O42" i="4"/>
  <c r="P42" i="4"/>
  <c r="Q42" i="4"/>
  <c r="I42" i="4" s="1"/>
  <c r="R42" i="4"/>
  <c r="J42" i="4" s="1"/>
  <c r="K43" i="4"/>
  <c r="N43" i="4"/>
  <c r="O43" i="4"/>
  <c r="P43" i="4"/>
  <c r="Q43" i="4"/>
  <c r="I43" i="4" s="1"/>
  <c r="R43" i="4"/>
  <c r="J43" i="4" s="1"/>
  <c r="K44" i="4"/>
  <c r="N44" i="4"/>
  <c r="O44" i="4"/>
  <c r="P44" i="4"/>
  <c r="Q44" i="4"/>
  <c r="I44" i="4" s="1"/>
  <c r="R44" i="4"/>
  <c r="J44" i="4" s="1"/>
  <c r="K45" i="4"/>
  <c r="N45" i="4"/>
  <c r="O45" i="4"/>
  <c r="P45" i="4"/>
  <c r="Q45" i="4"/>
  <c r="I45" i="4" s="1"/>
  <c r="R45" i="4"/>
  <c r="J45" i="4" s="1"/>
  <c r="J46" i="4"/>
  <c r="K46" i="4"/>
  <c r="N46" i="4"/>
  <c r="O46" i="4"/>
  <c r="P46" i="4"/>
  <c r="Q46" i="4"/>
  <c r="I46" i="4" s="1"/>
  <c r="R46" i="4"/>
  <c r="K47" i="4"/>
  <c r="N47" i="4"/>
  <c r="O47" i="4"/>
  <c r="P47" i="4"/>
  <c r="Q47" i="4"/>
  <c r="I47" i="4" s="1"/>
  <c r="R47" i="4"/>
  <c r="J47" i="4" s="1"/>
  <c r="K48" i="4"/>
  <c r="N48" i="4"/>
  <c r="O48" i="4"/>
  <c r="P48" i="4"/>
  <c r="R48" i="4" s="1"/>
  <c r="J48" i="4" s="1"/>
  <c r="Q48" i="4"/>
  <c r="I48" i="4" s="1"/>
  <c r="K49" i="4"/>
  <c r="N49" i="4"/>
  <c r="O49" i="4"/>
  <c r="P49" i="4"/>
  <c r="Q49" i="4"/>
  <c r="I49" i="4" s="1"/>
  <c r="R49" i="4"/>
  <c r="J49" i="4" s="1"/>
  <c r="K50" i="4"/>
  <c r="N50" i="4"/>
  <c r="O50" i="4"/>
  <c r="P50" i="4"/>
  <c r="Q50" i="4"/>
  <c r="I50" i="4" s="1"/>
  <c r="R50" i="4"/>
  <c r="J50" i="4" s="1"/>
  <c r="K51" i="4"/>
  <c r="N51" i="4"/>
  <c r="O51" i="4"/>
  <c r="P51" i="4"/>
  <c r="Q51" i="4"/>
  <c r="I51" i="4" s="1"/>
  <c r="R51" i="4"/>
  <c r="J51" i="4" s="1"/>
  <c r="K52" i="4"/>
  <c r="N52" i="4"/>
  <c r="O52" i="4"/>
  <c r="P52" i="4"/>
  <c r="Q52" i="4"/>
  <c r="I52" i="4" s="1"/>
  <c r="R52" i="4"/>
  <c r="J52" i="4" s="1"/>
  <c r="K53" i="4"/>
  <c r="N53" i="4"/>
  <c r="O53" i="4"/>
  <c r="P53" i="4"/>
  <c r="Q53" i="4"/>
  <c r="I53" i="4" s="1"/>
  <c r="R53" i="4"/>
  <c r="J53" i="4" s="1"/>
  <c r="K54" i="4"/>
  <c r="N54" i="4"/>
  <c r="O54" i="4"/>
  <c r="P54" i="4"/>
  <c r="Q54" i="4"/>
  <c r="I54" i="4" s="1"/>
  <c r="R54" i="4"/>
  <c r="J54" i="4" s="1"/>
  <c r="K55" i="4"/>
  <c r="N55" i="4"/>
  <c r="O55" i="4"/>
  <c r="P55" i="4"/>
  <c r="Q55" i="4"/>
  <c r="I55" i="4" s="1"/>
  <c r="R55" i="4"/>
  <c r="J55" i="4" s="1"/>
  <c r="J56" i="4"/>
  <c r="K56" i="4"/>
  <c r="N56" i="4"/>
  <c r="O56" i="4"/>
  <c r="P56" i="4"/>
  <c r="Q56" i="4"/>
  <c r="I56" i="4" s="1"/>
  <c r="R56" i="4"/>
  <c r="K57" i="4"/>
  <c r="N57" i="4"/>
  <c r="O57" i="4"/>
  <c r="P57" i="4"/>
  <c r="Q57" i="4"/>
  <c r="I57" i="4" s="1"/>
  <c r="R57" i="4"/>
  <c r="J57" i="4" s="1"/>
  <c r="K58" i="4"/>
  <c r="N58" i="4"/>
  <c r="O58" i="4"/>
  <c r="P58" i="4"/>
  <c r="R58" i="4" s="1"/>
  <c r="J58" i="4" s="1"/>
  <c r="Q58" i="4"/>
  <c r="I58" i="4" s="1"/>
  <c r="K59" i="4"/>
  <c r="N59" i="4"/>
  <c r="O59" i="4"/>
  <c r="P59" i="4"/>
  <c r="Q59" i="4"/>
  <c r="I59" i="4" s="1"/>
  <c r="R59" i="4"/>
  <c r="J59" i="4" s="1"/>
  <c r="K60" i="4"/>
  <c r="N60" i="4"/>
  <c r="O60" i="4"/>
  <c r="P60" i="4"/>
  <c r="Q60" i="4"/>
  <c r="I60" i="4" s="1"/>
  <c r="R60" i="4"/>
  <c r="J60" i="4" s="1"/>
  <c r="K61" i="4"/>
  <c r="N61" i="4"/>
  <c r="O61" i="4"/>
  <c r="P61" i="4"/>
  <c r="Q61" i="4"/>
  <c r="I61" i="4" s="1"/>
  <c r="R61" i="4"/>
  <c r="J61" i="4" s="1"/>
  <c r="K62" i="4"/>
  <c r="N62" i="4"/>
  <c r="O62" i="4"/>
  <c r="P62" i="4"/>
  <c r="Q62" i="4"/>
  <c r="I62" i="4" s="1"/>
  <c r="R62" i="4"/>
  <c r="J62" i="4" s="1"/>
  <c r="K63" i="4"/>
  <c r="N63" i="4"/>
  <c r="O63" i="4"/>
  <c r="P63" i="4"/>
  <c r="Q63" i="4"/>
  <c r="I63" i="4" s="1"/>
  <c r="R63" i="4"/>
  <c r="J63" i="4" s="1"/>
  <c r="K64" i="4"/>
  <c r="N64" i="4"/>
  <c r="O64" i="4"/>
  <c r="P64" i="4"/>
  <c r="Q64" i="4"/>
  <c r="I64" i="4" s="1"/>
  <c r="R64" i="4"/>
  <c r="J64" i="4" s="1"/>
  <c r="K65" i="4"/>
  <c r="N65" i="4"/>
  <c r="O65" i="4"/>
  <c r="P65" i="4"/>
  <c r="Q65" i="4"/>
  <c r="I65" i="4" s="1"/>
  <c r="R65" i="4"/>
  <c r="J65" i="4" s="1"/>
  <c r="J66" i="4"/>
  <c r="K66" i="4"/>
  <c r="N66" i="4"/>
  <c r="O66" i="4"/>
  <c r="P66" i="4"/>
  <c r="Q66" i="4"/>
  <c r="I66" i="4" s="1"/>
  <c r="R66" i="4"/>
  <c r="K67" i="4"/>
  <c r="N67" i="4"/>
  <c r="O67" i="4"/>
  <c r="P67" i="4"/>
  <c r="Q67" i="4"/>
  <c r="I67" i="4" s="1"/>
  <c r="R67" i="4"/>
  <c r="J67" i="4" s="1"/>
  <c r="I68" i="4"/>
  <c r="J68" i="4"/>
  <c r="K68" i="4"/>
  <c r="N68" i="4"/>
  <c r="O68" i="4"/>
  <c r="P68" i="4"/>
  <c r="Q68" i="4"/>
  <c r="R68" i="4"/>
  <c r="K69" i="4"/>
  <c r="N69" i="4"/>
  <c r="O69" i="4"/>
  <c r="P69" i="4"/>
  <c r="Q69" i="4"/>
  <c r="I69" i="4" s="1"/>
  <c r="R69" i="4"/>
  <c r="J69" i="4" s="1"/>
  <c r="I70" i="4"/>
  <c r="K70" i="4"/>
  <c r="N70" i="4"/>
  <c r="O70" i="4"/>
  <c r="P70" i="4"/>
  <c r="R70" i="4" s="1"/>
  <c r="J70" i="4" s="1"/>
  <c r="Q70" i="4"/>
  <c r="K71" i="4"/>
  <c r="N71" i="4"/>
  <c r="O71" i="4"/>
  <c r="P71" i="4"/>
  <c r="Q71" i="4"/>
  <c r="I71" i="4" s="1"/>
  <c r="R71" i="4"/>
  <c r="J71" i="4" s="1"/>
  <c r="K72" i="4"/>
  <c r="N72" i="4"/>
  <c r="O72" i="4"/>
  <c r="P72" i="4"/>
  <c r="Q72" i="4"/>
  <c r="I72" i="4" s="1"/>
  <c r="R72" i="4"/>
  <c r="J72" i="4" s="1"/>
  <c r="K73" i="4"/>
  <c r="N73" i="4"/>
  <c r="O73" i="4"/>
  <c r="P73" i="4"/>
  <c r="Q73" i="4"/>
  <c r="I73" i="4" s="1"/>
  <c r="R73" i="4"/>
  <c r="J73" i="4" s="1"/>
  <c r="K74" i="4"/>
  <c r="N74" i="4"/>
  <c r="O74" i="4"/>
  <c r="P74" i="4"/>
  <c r="Q74" i="4"/>
  <c r="I74" i="4" s="1"/>
  <c r="R74" i="4"/>
  <c r="J74" i="4" s="1"/>
  <c r="K75" i="4"/>
  <c r="N75" i="4"/>
  <c r="O75" i="4"/>
  <c r="P75" i="4"/>
  <c r="Q75" i="4"/>
  <c r="I75" i="4" s="1"/>
  <c r="R75" i="4"/>
  <c r="J75" i="4" s="1"/>
  <c r="K76" i="4"/>
  <c r="N76" i="4"/>
  <c r="O76" i="4"/>
  <c r="P76" i="4"/>
  <c r="Q76" i="4"/>
  <c r="I76" i="4" s="1"/>
  <c r="R76" i="4"/>
  <c r="J76" i="4" s="1"/>
  <c r="K77" i="4"/>
  <c r="N77" i="4"/>
  <c r="O77" i="4"/>
  <c r="P77" i="4"/>
  <c r="Q77" i="4"/>
  <c r="I77" i="4" s="1"/>
  <c r="R77" i="4"/>
  <c r="J77" i="4" s="1"/>
  <c r="K78" i="4"/>
  <c r="N78" i="4"/>
  <c r="O78" i="4"/>
  <c r="P78" i="4"/>
  <c r="Q78" i="4"/>
  <c r="I78" i="4" s="1"/>
  <c r="R78" i="4"/>
  <c r="J78" i="4" s="1"/>
  <c r="K79" i="4"/>
  <c r="N79" i="4"/>
  <c r="O79" i="4"/>
  <c r="P79" i="4"/>
  <c r="Q79" i="4"/>
  <c r="I79" i="4" s="1"/>
  <c r="R79" i="4"/>
  <c r="J79" i="4" s="1"/>
  <c r="K80" i="4"/>
  <c r="N80" i="4"/>
  <c r="O80" i="4"/>
  <c r="P80" i="4"/>
  <c r="Q80" i="4"/>
  <c r="I80" i="4" s="1"/>
  <c r="R80" i="4"/>
  <c r="J80" i="4" s="1"/>
  <c r="K81" i="4"/>
  <c r="N81" i="4"/>
  <c r="O81" i="4"/>
  <c r="P81" i="4"/>
  <c r="Q81" i="4"/>
  <c r="I81" i="4" s="1"/>
  <c r="R81" i="4"/>
  <c r="J81" i="4" s="1"/>
  <c r="I82" i="4"/>
  <c r="J82" i="4"/>
  <c r="K82" i="4"/>
  <c r="N82" i="4"/>
  <c r="O82" i="4"/>
  <c r="P82" i="4"/>
  <c r="Q82" i="4"/>
  <c r="R82" i="4"/>
  <c r="K83" i="4"/>
  <c r="N83" i="4"/>
  <c r="O83" i="4"/>
  <c r="P83" i="4"/>
  <c r="Q83" i="4"/>
  <c r="I83" i="4" s="1"/>
  <c r="R83" i="4"/>
  <c r="J83" i="4" s="1"/>
  <c r="I84" i="4"/>
  <c r="J84" i="4"/>
  <c r="K84" i="4"/>
  <c r="N84" i="4"/>
  <c r="O84" i="4"/>
  <c r="P84" i="4"/>
  <c r="Q84" i="4"/>
  <c r="R84" i="4"/>
  <c r="K85" i="4"/>
  <c r="N85" i="4"/>
  <c r="O85" i="4"/>
  <c r="P85" i="4"/>
  <c r="Q85" i="4"/>
  <c r="I85" i="4" s="1"/>
  <c r="R85" i="4"/>
  <c r="J85" i="4" s="1"/>
  <c r="I86" i="4"/>
  <c r="K86" i="4"/>
  <c r="N86" i="4"/>
  <c r="O86" i="4"/>
  <c r="P86" i="4"/>
  <c r="R86" i="4" s="1"/>
  <c r="J86" i="4" s="1"/>
  <c r="Q86" i="4"/>
  <c r="K87" i="4"/>
  <c r="N87" i="4"/>
  <c r="O87" i="4"/>
  <c r="P87" i="4"/>
  <c r="Q87" i="4"/>
  <c r="I87" i="4" s="1"/>
  <c r="R87" i="4"/>
  <c r="J87" i="4" s="1"/>
  <c r="K88" i="4"/>
  <c r="N88" i="4"/>
  <c r="O88" i="4"/>
  <c r="P88" i="4"/>
  <c r="Q88" i="4"/>
  <c r="I88" i="4" s="1"/>
  <c r="R88" i="4"/>
  <c r="J88" i="4" s="1"/>
  <c r="K89" i="4"/>
  <c r="N89" i="4"/>
  <c r="O89" i="4"/>
  <c r="P89" i="4"/>
  <c r="Q89" i="4"/>
  <c r="I89" i="4" s="1"/>
  <c r="R89" i="4"/>
  <c r="J89" i="4" s="1"/>
  <c r="K90" i="4"/>
  <c r="N90" i="4"/>
  <c r="O90" i="4"/>
  <c r="P90" i="4"/>
  <c r="Q90" i="4"/>
  <c r="I90" i="4" s="1"/>
  <c r="R90" i="4"/>
  <c r="J90" i="4" s="1"/>
  <c r="K91" i="4"/>
  <c r="N91" i="4"/>
  <c r="O91" i="4"/>
  <c r="P91" i="4"/>
  <c r="Q91" i="4"/>
  <c r="I91" i="4" s="1"/>
  <c r="R91" i="4"/>
  <c r="J91" i="4" s="1"/>
  <c r="K92" i="4"/>
  <c r="N92" i="4"/>
  <c r="O92" i="4"/>
  <c r="P92" i="4"/>
  <c r="Q92" i="4"/>
  <c r="I92" i="4" s="1"/>
  <c r="R92" i="4"/>
  <c r="J92" i="4" s="1"/>
  <c r="K93" i="4"/>
  <c r="N93" i="4"/>
  <c r="O93" i="4"/>
  <c r="P93" i="4"/>
  <c r="Q93" i="4"/>
  <c r="I93" i="4" s="1"/>
  <c r="R93" i="4"/>
  <c r="J93" i="4" s="1"/>
  <c r="K94" i="4"/>
  <c r="N94" i="4"/>
  <c r="O94" i="4"/>
  <c r="P94" i="4"/>
  <c r="Q94" i="4"/>
  <c r="I94" i="4" s="1"/>
  <c r="R94" i="4"/>
  <c r="J94" i="4" s="1"/>
  <c r="K95" i="4"/>
  <c r="N95" i="4"/>
  <c r="O95" i="4"/>
  <c r="P95" i="4"/>
  <c r="Q95" i="4"/>
  <c r="I95" i="4" s="1"/>
  <c r="R95" i="4"/>
  <c r="J95" i="4" s="1"/>
  <c r="K96" i="4"/>
  <c r="N96" i="4"/>
  <c r="O96" i="4"/>
  <c r="P96" i="4"/>
  <c r="Q96" i="4"/>
  <c r="I96" i="4" s="1"/>
  <c r="R96" i="4"/>
  <c r="J96" i="4" s="1"/>
  <c r="K97" i="4"/>
  <c r="N97" i="4"/>
  <c r="O97" i="4"/>
  <c r="P97" i="4"/>
  <c r="Q97" i="4"/>
  <c r="I97" i="4" s="1"/>
  <c r="R97" i="4"/>
  <c r="J97" i="4" s="1"/>
  <c r="I98" i="4"/>
  <c r="J98" i="4"/>
  <c r="K98" i="4"/>
  <c r="N98" i="4"/>
  <c r="O98" i="4"/>
  <c r="P98" i="4"/>
  <c r="Q98" i="4"/>
  <c r="R98" i="4"/>
  <c r="K99" i="4"/>
  <c r="N99" i="4"/>
  <c r="O99" i="4"/>
  <c r="P99" i="4"/>
  <c r="Q99" i="4"/>
  <c r="I99" i="4" s="1"/>
  <c r="R99" i="4"/>
  <c r="J99" i="4" s="1"/>
  <c r="I100" i="4"/>
  <c r="K100" i="4"/>
  <c r="N100" i="4"/>
  <c r="O100" i="4"/>
  <c r="P100" i="4" s="1"/>
  <c r="R100" i="4" s="1"/>
  <c r="J100" i="4" s="1"/>
  <c r="Q100" i="4"/>
  <c r="K101" i="4"/>
  <c r="N101" i="4"/>
  <c r="O101" i="4"/>
  <c r="P101" i="4"/>
  <c r="Q101" i="4"/>
  <c r="I101" i="4" s="1"/>
  <c r="R101" i="4"/>
  <c r="J101" i="4" s="1"/>
  <c r="I102" i="4"/>
  <c r="K102" i="4"/>
  <c r="N102" i="4"/>
  <c r="O102" i="4"/>
  <c r="P102" i="4"/>
  <c r="R102" i="4" s="1"/>
  <c r="J102" i="4" s="1"/>
  <c r="Q102" i="4"/>
  <c r="K103" i="4"/>
  <c r="N103" i="4"/>
  <c r="O103" i="4"/>
  <c r="P103" i="4"/>
  <c r="Q103" i="4"/>
  <c r="I103" i="4" s="1"/>
  <c r="R103" i="4"/>
  <c r="J103" i="4" s="1"/>
  <c r="L8" i="7"/>
  <c r="M8" i="7" s="1" a="1"/>
  <c r="M8" i="7" s="1"/>
  <c r="Y8" i="7" s="1"/>
  <c r="L9" i="7"/>
  <c r="M9" i="7" a="1"/>
  <c r="M9" i="7"/>
  <c r="Y9" i="7" s="1"/>
  <c r="AC9" i="7" s="1"/>
  <c r="L10" i="7"/>
  <c r="M10" i="7" a="1"/>
  <c r="M10" i="7"/>
  <c r="Y10" i="7"/>
  <c r="L11" i="7"/>
  <c r="M11" i="7" a="1"/>
  <c r="M11" i="7"/>
  <c r="Y11" i="7" s="1"/>
  <c r="AC11" i="7" s="1"/>
  <c r="L12" i="7"/>
  <c r="M12" i="7" a="1"/>
  <c r="M12" i="7"/>
  <c r="Y12" i="7"/>
  <c r="AC12" i="7" s="1"/>
  <c r="Z12" i="7"/>
  <c r="AA12" i="7"/>
  <c r="AB12" i="7"/>
  <c r="L13" i="7"/>
  <c r="M13" i="7" a="1"/>
  <c r="M13" i="7" s="1"/>
  <c r="Y13" i="7" s="1"/>
  <c r="AC13" i="7" s="1"/>
  <c r="L14" i="7"/>
  <c r="M14" i="7" a="1"/>
  <c r="M14" i="7"/>
  <c r="Y14" i="7"/>
  <c r="Z14" i="7"/>
  <c r="AA14" i="7"/>
  <c r="AB14" i="7"/>
  <c r="AC14" i="7"/>
  <c r="L15" i="7"/>
  <c r="M15" i="7" a="1"/>
  <c r="M15" i="7"/>
  <c r="Y15" i="7" s="1"/>
  <c r="AC15" i="7" s="1"/>
  <c r="L16" i="7"/>
  <c r="Z16" i="7" s="1"/>
  <c r="AA16" i="7" s="1"/>
  <c r="M16" i="7" a="1"/>
  <c r="M16" i="7"/>
  <c r="Y16" i="7"/>
  <c r="AC16" i="7" s="1"/>
  <c r="L17" i="7"/>
  <c r="M17" i="7" a="1"/>
  <c r="M17" i="7"/>
  <c r="Y17" i="7" s="1"/>
  <c r="AC17" i="7" s="1"/>
  <c r="L18" i="7"/>
  <c r="M18" i="7" a="1"/>
  <c r="M18" i="7"/>
  <c r="Y18" i="7"/>
  <c r="AB18" i="7" s="1"/>
  <c r="Z18" i="7"/>
  <c r="AA18" i="7" s="1"/>
  <c r="AC18" i="7"/>
  <c r="L19" i="7"/>
  <c r="L20" i="7"/>
  <c r="M20" i="7" a="1"/>
  <c r="M20" i="7"/>
  <c r="Y20" i="7"/>
  <c r="AC20" i="7" s="1"/>
  <c r="Z20" i="7"/>
  <c r="AA20" i="7"/>
  <c r="AB20" i="7"/>
  <c r="L21" i="7"/>
  <c r="M21" i="7" a="1"/>
  <c r="M21" i="7"/>
  <c r="Y21" i="7" s="1"/>
  <c r="AC21" i="7" s="1"/>
  <c r="L22" i="7"/>
  <c r="M22" i="7" a="1"/>
  <c r="M22" i="7"/>
  <c r="Y22" i="7" s="1"/>
  <c r="AC22" i="7" s="1"/>
  <c r="L23" i="7"/>
  <c r="M23" i="7" a="1"/>
  <c r="M23" i="7"/>
  <c r="Y23" i="7" s="1"/>
  <c r="AC23" i="7" s="1"/>
  <c r="L24" i="7"/>
  <c r="M24" i="7" a="1"/>
  <c r="M24" i="7"/>
  <c r="Y24" i="7"/>
  <c r="Z24" i="7"/>
  <c r="AA24" i="7"/>
  <c r="L25" i="7"/>
  <c r="M25" i="7" s="1" a="1"/>
  <c r="M25" i="7" s="1"/>
  <c r="Y25" i="7" s="1"/>
  <c r="AC25" i="7" s="1"/>
  <c r="L26" i="7"/>
  <c r="M26" i="7" a="1"/>
  <c r="M26" i="7"/>
  <c r="Y26" i="7"/>
  <c r="Z26" i="7" s="1"/>
  <c r="AA26" i="7" s="1"/>
  <c r="AB26" i="7"/>
  <c r="AC26" i="7"/>
  <c r="L27" i="7"/>
  <c r="M27" i="7" a="1"/>
  <c r="M27" i="7"/>
  <c r="Y27" i="7" s="1"/>
  <c r="AC27" i="7" s="1"/>
  <c r="L28" i="7"/>
  <c r="M28" i="7" a="1"/>
  <c r="M28" i="7" s="1"/>
  <c r="Y28" i="7" s="1"/>
  <c r="AC28" i="7" s="1"/>
  <c r="L29" i="7"/>
  <c r="M29" i="7" a="1"/>
  <c r="M29" i="7"/>
  <c r="Y29" i="7" s="1"/>
  <c r="AC29" i="7" s="1"/>
  <c r="L30" i="7"/>
  <c r="M30" i="7" a="1"/>
  <c r="M30" i="7"/>
  <c r="Y30" i="7"/>
  <c r="Z30" i="7" s="1"/>
  <c r="AA30" i="7" s="1"/>
  <c r="AC30" i="7"/>
  <c r="L31" i="7"/>
  <c r="M31" i="7" s="1" a="1"/>
  <c r="M31" i="7" s="1"/>
  <c r="Y31" i="7" s="1"/>
  <c r="AC31" i="7" s="1"/>
  <c r="L32" i="7"/>
  <c r="M32" i="7" a="1"/>
  <c r="M32" i="7"/>
  <c r="Y32" i="7"/>
  <c r="AB32" i="7" s="1"/>
  <c r="Z32" i="7"/>
  <c r="AA32" i="7" s="1"/>
  <c r="AC32" i="7"/>
  <c r="L7" i="7"/>
  <c r="L8" i="6"/>
  <c r="M8" i="6" s="1" a="1"/>
  <c r="M8" i="6" s="1"/>
  <c r="Y8" i="6" s="1"/>
  <c r="L9" i="6"/>
  <c r="M9" i="6" s="1" a="1"/>
  <c r="M9" i="6" s="1"/>
  <c r="Y9" i="6" s="1"/>
  <c r="L10" i="6"/>
  <c r="M10" i="6" a="1"/>
  <c r="M10" i="6" s="1"/>
  <c r="Y10" i="6" s="1"/>
  <c r="L11" i="6"/>
  <c r="M11" i="6" s="1" a="1"/>
  <c r="M11" i="6" s="1"/>
  <c r="Y11" i="6" s="1"/>
  <c r="L12" i="6"/>
  <c r="M12" i="6" a="1"/>
  <c r="M12" i="6" s="1"/>
  <c r="Y12" i="6" s="1"/>
  <c r="L13" i="6"/>
  <c r="M13" i="6" a="1"/>
  <c r="M13" i="6" s="1"/>
  <c r="Y13" i="6" s="1"/>
  <c r="L14" i="6"/>
  <c r="M14" i="6" a="1"/>
  <c r="M14" i="6" s="1"/>
  <c r="Y14" i="6" s="1"/>
  <c r="L15" i="6"/>
  <c r="M15" i="6" a="1"/>
  <c r="M15" i="6" s="1"/>
  <c r="Y15" i="6" s="1"/>
  <c r="AC15" i="6" s="1"/>
  <c r="L16" i="6"/>
  <c r="M16" i="6" a="1"/>
  <c r="M16" i="6"/>
  <c r="Y16" i="6" s="1"/>
  <c r="AC16" i="6" s="1"/>
  <c r="L17" i="6"/>
  <c r="M17" i="6" a="1"/>
  <c r="M17" i="6"/>
  <c r="Y17" i="6"/>
  <c r="AC17" i="6" s="1"/>
  <c r="AB17" i="6"/>
  <c r="L18" i="6"/>
  <c r="M18" i="6" a="1"/>
  <c r="M18" i="6" s="1"/>
  <c r="Y18" i="6" s="1"/>
  <c r="AC18" i="6" s="1"/>
  <c r="L19" i="6"/>
  <c r="M19" i="6" a="1"/>
  <c r="M19" i="6" s="1"/>
  <c r="Y19" i="6" s="1"/>
  <c r="AC19" i="6" s="1"/>
  <c r="L20" i="6"/>
  <c r="M20" i="6" a="1"/>
  <c r="M20" i="6"/>
  <c r="Y20" i="6" s="1"/>
  <c r="AC20" i="6" s="1"/>
  <c r="L21" i="6"/>
  <c r="M21" i="6" a="1"/>
  <c r="M21" i="6"/>
  <c r="Y21" i="6"/>
  <c r="AB21" i="6" s="1"/>
  <c r="L22" i="6"/>
  <c r="M22" i="6" a="1"/>
  <c r="M22" i="6"/>
  <c r="Y22" i="6" s="1"/>
  <c r="AC22" i="6" s="1"/>
  <c r="L23" i="6"/>
  <c r="M23" i="6" a="1"/>
  <c r="M23" i="6"/>
  <c r="Y23" i="6"/>
  <c r="AC23" i="6" s="1"/>
  <c r="Z23" i="6"/>
  <c r="AA23" i="6"/>
  <c r="AB23" i="6"/>
  <c r="L24" i="6"/>
  <c r="M24" i="6" a="1"/>
  <c r="M24" i="6"/>
  <c r="Y24" i="6" s="1"/>
  <c r="AC24" i="6" s="1"/>
  <c r="L25" i="6"/>
  <c r="M25" i="6" s="1" a="1"/>
  <c r="M25" i="6" s="1"/>
  <c r="Y25" i="6" s="1"/>
  <c r="AC25" i="6" s="1"/>
  <c r="L26" i="6"/>
  <c r="M26" i="6" a="1"/>
  <c r="M26" i="6"/>
  <c r="Y26" i="6" s="1"/>
  <c r="AC26" i="6"/>
  <c r="L27" i="6"/>
  <c r="M27" i="6" a="1"/>
  <c r="M27" i="6" s="1"/>
  <c r="Y27" i="6" s="1"/>
  <c r="AC27" i="6" s="1"/>
  <c r="L28" i="6"/>
  <c r="M28" i="6" a="1"/>
  <c r="M28" i="6"/>
  <c r="Y28" i="6" s="1"/>
  <c r="AC28" i="6" s="1"/>
  <c r="L29" i="6"/>
  <c r="M29" i="6" a="1"/>
  <c r="M29" i="6" s="1"/>
  <c r="Y29" i="6" s="1"/>
  <c r="AB29" i="6" s="1"/>
  <c r="L30" i="6"/>
  <c r="M30" i="6" a="1"/>
  <c r="M30" i="6"/>
  <c r="Y30" i="6" s="1"/>
  <c r="AC30" i="6"/>
  <c r="L31" i="6"/>
  <c r="M31" i="6" a="1"/>
  <c r="M31" i="6"/>
  <c r="Y31" i="6"/>
  <c r="AB31" i="6" s="1"/>
  <c r="Z31" i="6"/>
  <c r="AA31" i="6" s="1"/>
  <c r="L32" i="6"/>
  <c r="M32" i="6" a="1"/>
  <c r="M32" i="6"/>
  <c r="Y32" i="6" s="1"/>
  <c r="AC32" i="6" s="1"/>
  <c r="L33" i="6"/>
  <c r="M33" i="6" a="1"/>
  <c r="M33" i="6"/>
  <c r="Y33" i="6"/>
  <c r="L34" i="6"/>
  <c r="M34" i="6" a="1"/>
  <c r="M34" i="6" s="1"/>
  <c r="Y34" i="6" s="1"/>
  <c r="AC34" i="6" s="1"/>
  <c r="L35" i="6"/>
  <c r="M35" i="6" s="1" a="1"/>
  <c r="M35" i="6" s="1"/>
  <c r="Y35" i="6" s="1"/>
  <c r="AC35" i="6" s="1"/>
  <c r="L36" i="6"/>
  <c r="M36" i="6" a="1"/>
  <c r="M36" i="6"/>
  <c r="Y36" i="6" s="1"/>
  <c r="AC36" i="6"/>
  <c r="L37" i="6"/>
  <c r="M37" i="6" a="1"/>
  <c r="M37" i="6"/>
  <c r="Y37" i="6"/>
  <c r="AB37" i="6" s="1"/>
  <c r="L38" i="6"/>
  <c r="M38" i="6" a="1"/>
  <c r="M38" i="6" s="1"/>
  <c r="Y38" i="6" s="1"/>
  <c r="AC38" i="6" s="1"/>
  <c r="L39" i="6"/>
  <c r="M39" i="6" s="1" a="1"/>
  <c r="M39" i="6" s="1"/>
  <c r="Y39" i="6" s="1"/>
  <c r="AC39" i="6" s="1"/>
  <c r="L40" i="6"/>
  <c r="M40" i="6" a="1"/>
  <c r="M40" i="6"/>
  <c r="Y40" i="6" s="1"/>
  <c r="AC40" i="6" s="1"/>
  <c r="L108" i="6"/>
  <c r="M108" i="6" a="1"/>
  <c r="M108" i="6"/>
  <c r="Y108" i="6" s="1"/>
  <c r="AC108" i="6" s="1"/>
  <c r="L109" i="6"/>
  <c r="M109" i="6" a="1"/>
  <c r="M109" i="6"/>
  <c r="Y109" i="6" s="1"/>
  <c r="AC109" i="6"/>
  <c r="L110" i="6"/>
  <c r="M110" i="6" a="1"/>
  <c r="M110" i="6" s="1"/>
  <c r="Y110" i="6" s="1"/>
  <c r="AC110" i="6" s="1"/>
  <c r="L111" i="6"/>
  <c r="M111" i="6" a="1"/>
  <c r="M111" i="6"/>
  <c r="Y111" i="6" s="1"/>
  <c r="AC111" i="6"/>
  <c r="L112" i="6"/>
  <c r="M112" i="6" s="1" a="1"/>
  <c r="M112" i="6" s="1"/>
  <c r="Y112" i="6" s="1"/>
  <c r="AB112" i="6" s="1"/>
  <c r="L113" i="6"/>
  <c r="M113" i="6" a="1"/>
  <c r="M113" i="6"/>
  <c r="Y113" i="6" s="1"/>
  <c r="AC113" i="6"/>
  <c r="L114" i="6"/>
  <c r="M114" i="6" a="1"/>
  <c r="M114" i="6"/>
  <c r="Y114" i="6"/>
  <c r="AC114" i="6" s="1"/>
  <c r="Z114" i="6"/>
  <c r="AA114" i="6"/>
  <c r="L115" i="6"/>
  <c r="M115" i="6" a="1"/>
  <c r="M115" i="6" s="1"/>
  <c r="Y115" i="6" s="1"/>
  <c r="AC115" i="6" s="1"/>
  <c r="L7" i="6"/>
  <c r="N8" i="4"/>
  <c r="O8" i="4"/>
  <c r="P8" i="4"/>
  <c r="R8" i="4" s="1"/>
  <c r="Q8" i="4"/>
  <c r="N9" i="4"/>
  <c r="O9" i="4"/>
  <c r="P9" i="4"/>
  <c r="Q9" i="4"/>
  <c r="R9" i="4"/>
  <c r="N10" i="4"/>
  <c r="O10" i="4"/>
  <c r="P10" i="4"/>
  <c r="Q10" i="4"/>
  <c r="R10" i="4"/>
  <c r="N11" i="4"/>
  <c r="O11" i="4"/>
  <c r="P11" i="4"/>
  <c r="R11" i="4" s="1"/>
  <c r="Q11" i="4"/>
  <c r="N12" i="4"/>
  <c r="O12" i="4"/>
  <c r="P12" i="4"/>
  <c r="Q12" i="4"/>
  <c r="R12" i="4"/>
  <c r="N13" i="4"/>
  <c r="O13" i="4"/>
  <c r="P13" i="4" s="1"/>
  <c r="R13" i="4" s="1"/>
  <c r="Q13" i="4"/>
  <c r="N14" i="4"/>
  <c r="O14" i="4"/>
  <c r="P14" i="4" s="1"/>
  <c r="R14" i="4" s="1"/>
  <c r="Q14" i="4"/>
  <c r="N15" i="4"/>
  <c r="O15" i="4"/>
  <c r="P15" i="4"/>
  <c r="R15" i="4" s="1"/>
  <c r="Q15" i="4"/>
  <c r="N16" i="4"/>
  <c r="O16" i="4"/>
  <c r="P16" i="4"/>
  <c r="Q16" i="4"/>
  <c r="R16" i="4"/>
  <c r="N17" i="4"/>
  <c r="O17" i="4"/>
  <c r="P17" i="4"/>
  <c r="R17" i="4" s="1"/>
  <c r="Q17" i="4"/>
  <c r="N18" i="4"/>
  <c r="O18" i="4"/>
  <c r="P18" i="4"/>
  <c r="Q18" i="4"/>
  <c r="R18" i="4"/>
  <c r="N19" i="4"/>
  <c r="O19" i="4"/>
  <c r="P19" i="4"/>
  <c r="Q19" i="4"/>
  <c r="R19" i="4"/>
  <c r="N20" i="4"/>
  <c r="O20" i="4"/>
  <c r="P20" i="4"/>
  <c r="R20" i="4" s="1"/>
  <c r="Q20" i="4"/>
  <c r="N21" i="4"/>
  <c r="O21" i="4"/>
  <c r="P21" i="4"/>
  <c r="Q21" i="4"/>
  <c r="R21" i="4"/>
  <c r="N22" i="4"/>
  <c r="O22" i="4"/>
  <c r="P22" i="4"/>
  <c r="R22" i="4" s="1"/>
  <c r="Q22" i="4"/>
  <c r="N23" i="4"/>
  <c r="O23" i="4"/>
  <c r="P23" i="4"/>
  <c r="Q23" i="4"/>
  <c r="R23" i="4"/>
  <c r="N24" i="4"/>
  <c r="O24" i="4"/>
  <c r="P24" i="4" s="1"/>
  <c r="R24" i="4" s="1"/>
  <c r="Q24" i="4"/>
  <c r="N25" i="4"/>
  <c r="O25" i="4"/>
  <c r="P25" i="4"/>
  <c r="Q25" i="4"/>
  <c r="R25" i="4"/>
  <c r="N26" i="4"/>
  <c r="O26" i="4"/>
  <c r="P26" i="4"/>
  <c r="Q26" i="4"/>
  <c r="R26" i="4"/>
  <c r="N27" i="4"/>
  <c r="O27" i="4"/>
  <c r="P27" i="4"/>
  <c r="Q27" i="4"/>
  <c r="R27" i="4"/>
  <c r="N28" i="4"/>
  <c r="O28" i="4"/>
  <c r="P28" i="4"/>
  <c r="Q28" i="4"/>
  <c r="R28" i="4"/>
  <c r="N29" i="4"/>
  <c r="O29" i="4"/>
  <c r="P29" i="4" s="1"/>
  <c r="R29" i="4" s="1"/>
  <c r="Q29" i="4"/>
  <c r="N30" i="4"/>
  <c r="O30" i="4"/>
  <c r="P30" i="4" s="1"/>
  <c r="R30" i="4" s="1"/>
  <c r="Q30" i="4"/>
  <c r="N31" i="4"/>
  <c r="O31" i="4"/>
  <c r="P31" i="4"/>
  <c r="Q31" i="4"/>
  <c r="R31" i="4"/>
  <c r="N32" i="4"/>
  <c r="O32" i="4"/>
  <c r="P32" i="4"/>
  <c r="Q32" i="4"/>
  <c r="R32" i="4"/>
  <c r="N33" i="4"/>
  <c r="O33" i="4"/>
  <c r="P33" i="4"/>
  <c r="R33" i="4" s="1"/>
  <c r="Q33" i="4"/>
  <c r="N34" i="4"/>
  <c r="O34" i="4"/>
  <c r="P34" i="4"/>
  <c r="Q34" i="4"/>
  <c r="R34" i="4"/>
  <c r="N35" i="4"/>
  <c r="O35" i="4"/>
  <c r="P35" i="4"/>
  <c r="Q35" i="4"/>
  <c r="R35" i="4"/>
  <c r="N36" i="4"/>
  <c r="O36" i="4"/>
  <c r="P36" i="4" s="1"/>
  <c r="R36" i="4" s="1"/>
  <c r="Q36" i="4"/>
  <c r="N37" i="4"/>
  <c r="O37" i="4"/>
  <c r="P37" i="4"/>
  <c r="R37" i="4" s="1"/>
  <c r="Q37" i="4"/>
  <c r="N38" i="4"/>
  <c r="O38" i="4"/>
  <c r="P38" i="4"/>
  <c r="Q38" i="4"/>
  <c r="R38" i="4"/>
  <c r="N104" i="4"/>
  <c r="O104" i="4"/>
  <c r="P104" i="4"/>
  <c r="Q104" i="4"/>
  <c r="R104" i="4"/>
  <c r="N105" i="4"/>
  <c r="O105" i="4"/>
  <c r="P105" i="4"/>
  <c r="Q105" i="4"/>
  <c r="R105" i="4"/>
  <c r="N106" i="4"/>
  <c r="O106" i="4"/>
  <c r="P106" i="4" s="1"/>
  <c r="R106" i="4" s="1"/>
  <c r="Q106" i="4"/>
  <c r="N107" i="4"/>
  <c r="O107" i="4"/>
  <c r="P107" i="4"/>
  <c r="Q107" i="4"/>
  <c r="R107" i="4"/>
  <c r="N108" i="4"/>
  <c r="O108" i="4"/>
  <c r="P108" i="4" s="1"/>
  <c r="R108" i="4" s="1"/>
  <c r="Q108" i="4"/>
  <c r="N109" i="4"/>
  <c r="O109" i="4"/>
  <c r="P109" i="4"/>
  <c r="R109" i="4" s="1"/>
  <c r="Q109" i="4"/>
  <c r="N110" i="4"/>
  <c r="O110" i="4"/>
  <c r="P110" i="4"/>
  <c r="Q110" i="4"/>
  <c r="R110" i="4"/>
  <c r="Q7" i="4"/>
  <c r="N7" i="4"/>
  <c r="J6" i="7"/>
  <c r="K6" i="7" s="1"/>
  <c r="M64" i="10" l="1"/>
  <c r="M96" i="10"/>
  <c r="M112" i="10"/>
  <c r="M21" i="10"/>
  <c r="M100" i="10"/>
  <c r="M117" i="10"/>
  <c r="AD38" i="11"/>
  <c r="AE38" i="11" s="1"/>
  <c r="AG38" i="11"/>
  <c r="AG96" i="11"/>
  <c r="AD96" i="11"/>
  <c r="AE96" i="11" s="1"/>
  <c r="AG47" i="11"/>
  <c r="AD47" i="11"/>
  <c r="AE47" i="11" s="1"/>
  <c r="AF47" i="11"/>
  <c r="AG12" i="11"/>
  <c r="AD12" i="11"/>
  <c r="AE12" i="11" s="1"/>
  <c r="AG68" i="11"/>
  <c r="AF68" i="11"/>
  <c r="AD68" i="11"/>
  <c r="AE68" i="11" s="1"/>
  <c r="AG7" i="11"/>
  <c r="AF7" i="11"/>
  <c r="AD7" i="11"/>
  <c r="AE7" i="11" s="1"/>
  <c r="AG28" i="11"/>
  <c r="AD28" i="11"/>
  <c r="AE28" i="11" s="1"/>
  <c r="AG23" i="11"/>
  <c r="AF23" i="11"/>
  <c r="Q88" i="11" a="1"/>
  <c r="Q88" i="11" s="1"/>
  <c r="AC88" i="11" s="1"/>
  <c r="AG88" i="11" s="1"/>
  <c r="Q102" i="11" a="1"/>
  <c r="Q102" i="11" s="1"/>
  <c r="AC102" i="11" s="1"/>
  <c r="AG102" i="11" s="1"/>
  <c r="AD102" i="11"/>
  <c r="AE102" i="11" s="1"/>
  <c r="AF10" i="11"/>
  <c r="AG10" i="11"/>
  <c r="AD10" i="11"/>
  <c r="AE10" i="11" s="1"/>
  <c r="AD23" i="11"/>
  <c r="AE23" i="11" s="1"/>
  <c r="Q33" i="11" a="1"/>
  <c r="Q33" i="11" s="1"/>
  <c r="AC33" i="11" s="1"/>
  <c r="AG33" i="11" s="1"/>
  <c r="AD33" i="11"/>
  <c r="AE33" i="11" s="1"/>
  <c r="AG67" i="11"/>
  <c r="AF67" i="11"/>
  <c r="AD67" i="11"/>
  <c r="AE67" i="11" s="1"/>
  <c r="Q81" i="11" a="1"/>
  <c r="Q81" i="11" s="1"/>
  <c r="AC81" i="11" s="1"/>
  <c r="AG81" i="11" s="1"/>
  <c r="AF81" i="11"/>
  <c r="AF99" i="11"/>
  <c r="AD99" i="11"/>
  <c r="AE99" i="11" s="1"/>
  <c r="Q40" i="11" a="1"/>
  <c r="Q40" i="11" s="1"/>
  <c r="AC40" i="11" s="1"/>
  <c r="AG40" i="11" s="1"/>
  <c r="AF50" i="11"/>
  <c r="Q50" i="11" a="1"/>
  <c r="Q50" i="11" s="1"/>
  <c r="AC50" i="11" s="1"/>
  <c r="AG50" i="11" s="1"/>
  <c r="Q57" i="11" a="1"/>
  <c r="Q57" i="11" s="1"/>
  <c r="AC57" i="11" s="1"/>
  <c r="AG57" i="11" s="1"/>
  <c r="AD81" i="11"/>
  <c r="AE81" i="11" s="1"/>
  <c r="Q99" i="11" a="1"/>
  <c r="Q99" i="11" s="1"/>
  <c r="AC99" i="11" s="1"/>
  <c r="AG99" i="11" s="1"/>
  <c r="AF74" i="11"/>
  <c r="AD74" i="11"/>
  <c r="AE74" i="11" s="1"/>
  <c r="AG74" i="11"/>
  <c r="AF96" i="11"/>
  <c r="Q17" i="11" a="1"/>
  <c r="Q17" i="11" s="1"/>
  <c r="AC17" i="11" s="1"/>
  <c r="AG17" i="11" s="1"/>
  <c r="AD17" i="11"/>
  <c r="AE17" i="11" s="1"/>
  <c r="AF17" i="11"/>
  <c r="AG44" i="11"/>
  <c r="AD44" i="11"/>
  <c r="AE44" i="11" s="1"/>
  <c r="AD14" i="11"/>
  <c r="AE14" i="11" s="1"/>
  <c r="AG14" i="11"/>
  <c r="Q85" i="11" a="1"/>
  <c r="Q85" i="11" s="1"/>
  <c r="AC85" i="11" s="1"/>
  <c r="AG85" i="11" s="1"/>
  <c r="AF62" i="11"/>
  <c r="AG62" i="11"/>
  <c r="Q104" i="11" a="1"/>
  <c r="Q104" i="11" s="1"/>
  <c r="AC104" i="11" s="1"/>
  <c r="AG104" i="11" s="1"/>
  <c r="AF14" i="11"/>
  <c r="Q21" i="11" a="1"/>
  <c r="Q21" i="11" s="1"/>
  <c r="AC21" i="11" s="1"/>
  <c r="AG21" i="11" s="1"/>
  <c r="AG45" i="11"/>
  <c r="AF45" i="11"/>
  <c r="Q79" i="11" a="1"/>
  <c r="Q79" i="11" s="1"/>
  <c r="AC79" i="11" s="1"/>
  <c r="AG79" i="11" s="1"/>
  <c r="AG31" i="11"/>
  <c r="AD31" i="11"/>
  <c r="AE31" i="11" s="1"/>
  <c r="AF31" i="11"/>
  <c r="AD45" i="11"/>
  <c r="AE45" i="11" s="1"/>
  <c r="AG55" i="11"/>
  <c r="AF55" i="11"/>
  <c r="AD55" i="11"/>
  <c r="AE55" i="11" s="1"/>
  <c r="AF83" i="11"/>
  <c r="AG86" i="11"/>
  <c r="AD86" i="11"/>
  <c r="AE86" i="11" s="1"/>
  <c r="AF86" i="11"/>
  <c r="AG112" i="11"/>
  <c r="Q19" i="11" a="1"/>
  <c r="Q19" i="11" s="1"/>
  <c r="AC19" i="11" s="1"/>
  <c r="AG19" i="11" s="1"/>
  <c r="AF19" i="11"/>
  <c r="AD52" i="11"/>
  <c r="AE52" i="11" s="1"/>
  <c r="AG52" i="11"/>
  <c r="AD66" i="11"/>
  <c r="AE66" i="11" s="1"/>
  <c r="AD69" i="11"/>
  <c r="AE69" i="11" s="1"/>
  <c r="Q83" i="11" a="1"/>
  <c r="Q83" i="11" s="1"/>
  <c r="AC83" i="11" s="1"/>
  <c r="AG83" i="11" s="1"/>
  <c r="AF90" i="11"/>
  <c r="AG15" i="11"/>
  <c r="AD15" i="11"/>
  <c r="AE15" i="11" s="1"/>
  <c r="AF15" i="11"/>
  <c r="Q66" i="11" a="1"/>
  <c r="Q66" i="11" s="1"/>
  <c r="AC66" i="11" s="1"/>
  <c r="AG66" i="11" s="1"/>
  <c r="AG90" i="11"/>
  <c r="AG116" i="11"/>
  <c r="AD116" i="11"/>
  <c r="AE116" i="11" s="1"/>
  <c r="AF116" i="11"/>
  <c r="AD22" i="11"/>
  <c r="AE22" i="11" s="1"/>
  <c r="AG22" i="11"/>
  <c r="AF42" i="11"/>
  <c r="AF52" i="11"/>
  <c r="AG87" i="11"/>
  <c r="AF87" i="11"/>
  <c r="AD87" i="11"/>
  <c r="AE87" i="11" s="1"/>
  <c r="AG26" i="11"/>
  <c r="AF26" i="11"/>
  <c r="AG39" i="11"/>
  <c r="AF39" i="11"/>
  <c r="AD39" i="11"/>
  <c r="AE39" i="11" s="1"/>
  <c r="AG42" i="11"/>
  <c r="AG110" i="11"/>
  <c r="AF110" i="11"/>
  <c r="AG58" i="11"/>
  <c r="AF58" i="11"/>
  <c r="AD58" i="11"/>
  <c r="AE58" i="11" s="1"/>
  <c r="AF112" i="11"/>
  <c r="AF64" i="11"/>
  <c r="AD83" i="11"/>
  <c r="AE83" i="11" s="1"/>
  <c r="AD26" i="11"/>
  <c r="AE26" i="11" s="1"/>
  <c r="AG60" i="11"/>
  <c r="AD60" i="11"/>
  <c r="AE60" i="11" s="1"/>
  <c r="Q64" i="11" a="1"/>
  <c r="Q64" i="11" s="1"/>
  <c r="AC64" i="11" s="1"/>
  <c r="AG77" i="11"/>
  <c r="AF77" i="11"/>
  <c r="AD77" i="11"/>
  <c r="AE77" i="11" s="1"/>
  <c r="AD115" i="11"/>
  <c r="AE115" i="11" s="1"/>
  <c r="AF16" i="11"/>
  <c r="AD16" i="11"/>
  <c r="AE16" i="11" s="1"/>
  <c r="AF106" i="11"/>
  <c r="AD106" i="11"/>
  <c r="AE106" i="11" s="1"/>
  <c r="AD105" i="11"/>
  <c r="AE105" i="11" s="1"/>
  <c r="AF41" i="11"/>
  <c r="AG94" i="11"/>
  <c r="Q105" i="11" a="1"/>
  <c r="Q105" i="11" s="1"/>
  <c r="AC105" i="11" s="1"/>
  <c r="AG105" i="11" s="1"/>
  <c r="AD29" i="11"/>
  <c r="AE29" i="11" s="1"/>
  <c r="Q34" i="11" a="1"/>
  <c r="Q34" i="11" s="1"/>
  <c r="AC34" i="11" s="1"/>
  <c r="AG34" i="11" s="1"/>
  <c r="AF36" i="11"/>
  <c r="Q41" i="11" a="1"/>
  <c r="Q41" i="11" s="1"/>
  <c r="AC41" i="11" s="1"/>
  <c r="AG41" i="11" s="1"/>
  <c r="AF48" i="11"/>
  <c r="AD48" i="11"/>
  <c r="AE48" i="11" s="1"/>
  <c r="AD75" i="11"/>
  <c r="AE75" i="11" s="1"/>
  <c r="AF92" i="11"/>
  <c r="Q89" i="11" a="1"/>
  <c r="Q89" i="11" s="1"/>
  <c r="AC89" i="11" s="1"/>
  <c r="AG89" i="11" s="1"/>
  <c r="AF69" i="11"/>
  <c r="Q69" i="11" a="1"/>
  <c r="Q69" i="11" s="1"/>
  <c r="AC69" i="11" s="1"/>
  <c r="AG69" i="11" s="1"/>
  <c r="Q24" i="11" a="1"/>
  <c r="Q24" i="11" s="1"/>
  <c r="AC24" i="11" s="1"/>
  <c r="AG24" i="11" s="1"/>
  <c r="AD8" i="11"/>
  <c r="AE8" i="11" s="1"/>
  <c r="AG36" i="11"/>
  <c r="AF53" i="11"/>
  <c r="AD25" i="11"/>
  <c r="AE25" i="11" s="1"/>
  <c r="AD46" i="11"/>
  <c r="AE46" i="11" s="1"/>
  <c r="AG46" i="11"/>
  <c r="AD51" i="11"/>
  <c r="AE51" i="11" s="1"/>
  <c r="AF84" i="11"/>
  <c r="AD92" i="11"/>
  <c r="AE92" i="11" s="1"/>
  <c r="AF114" i="11"/>
  <c r="AD13" i="11"/>
  <c r="AE13" i="11" s="1"/>
  <c r="Q18" i="11" a="1"/>
  <c r="Q18" i="11" s="1"/>
  <c r="AC18" i="11" s="1"/>
  <c r="AG18" i="11" s="1"/>
  <c r="AF20" i="11"/>
  <c r="Q25" i="11" a="1"/>
  <c r="Q25" i="11" s="1"/>
  <c r="AC25" i="11" s="1"/>
  <c r="AG25" i="11" s="1"/>
  <c r="AF32" i="11"/>
  <c r="AD32" i="11"/>
  <c r="AE32" i="11" s="1"/>
  <c r="AF73" i="11"/>
  <c r="AG84" i="11"/>
  <c r="Q95" i="11" a="1"/>
  <c r="Q95" i="11" s="1"/>
  <c r="AC95" i="11" s="1"/>
  <c r="AG95" i="11" s="1"/>
  <c r="AF100" i="11"/>
  <c r="Q114" i="11" a="1"/>
  <c r="Q114" i="11" s="1"/>
  <c r="AC114" i="11" s="1"/>
  <c r="AG114" i="11" s="1"/>
  <c r="Q8" i="11" a="1"/>
  <c r="Q8" i="11" s="1"/>
  <c r="AC8" i="11" s="1"/>
  <c r="AG8" i="11" s="1"/>
  <c r="AF46" i="11"/>
  <c r="AD61" i="11"/>
  <c r="AE61" i="11" s="1"/>
  <c r="Q98" i="11" a="1"/>
  <c r="Q98" i="11" s="1"/>
  <c r="AC98" i="11" s="1"/>
  <c r="AG98" i="11" s="1"/>
  <c r="AG100" i="11"/>
  <c r="AF103" i="11"/>
  <c r="AD103" i="11"/>
  <c r="AE103" i="11" s="1"/>
  <c r="AD109" i="11"/>
  <c r="AE109" i="11" s="1"/>
  <c r="AF37" i="11"/>
  <c r="AG97" i="11"/>
  <c r="AF97" i="11"/>
  <c r="AD97" i="11"/>
  <c r="AE97" i="11" s="1"/>
  <c r="AF29" i="11"/>
  <c r="Q53" i="11" a="1"/>
  <c r="Q53" i="11" s="1"/>
  <c r="AC53" i="11" s="1"/>
  <c r="AG53" i="11" s="1"/>
  <c r="AF70" i="11"/>
  <c r="AD70" i="11"/>
  <c r="AE70" i="11" s="1"/>
  <c r="AG20" i="11"/>
  <c r="Q49" i="11" a="1"/>
  <c r="Q49" i="11" s="1"/>
  <c r="AC49" i="11" s="1"/>
  <c r="AG49" i="11" s="1"/>
  <c r="AD49" i="11"/>
  <c r="AE49" i="11" s="1"/>
  <c r="AF51" i="11"/>
  <c r="AF13" i="11"/>
  <c r="Q37" i="11" a="1"/>
  <c r="Q37" i="11" s="1"/>
  <c r="AC37" i="11" s="1"/>
  <c r="Q56" i="11" a="1"/>
  <c r="Q56" i="11" s="1"/>
  <c r="AC56" i="11" s="1"/>
  <c r="AG56" i="11" s="1"/>
  <c r="AG103" i="11"/>
  <c r="Q109" i="11" a="1"/>
  <c r="Q109" i="11" s="1"/>
  <c r="AC109" i="11" s="1"/>
  <c r="AG109" i="11" s="1"/>
  <c r="AF9" i="11"/>
  <c r="AD9" i="11"/>
  <c r="AE9" i="11" s="1"/>
  <c r="AD30" i="11"/>
  <c r="AE30" i="11" s="1"/>
  <c r="AG30" i="11"/>
  <c r="AD35" i="11"/>
  <c r="AE35" i="11" s="1"/>
  <c r="AD73" i="11"/>
  <c r="AE73" i="11" s="1"/>
  <c r="Q93" i="11" a="1"/>
  <c r="Q93" i="11" s="1"/>
  <c r="AC93" i="11" s="1"/>
  <c r="AG93" i="11" s="1"/>
  <c r="AF108" i="11"/>
  <c r="AF12" i="11"/>
  <c r="AF22" i="11"/>
  <c r="AF28" i="11"/>
  <c r="AF38" i="11"/>
  <c r="AF44" i="11"/>
  <c r="AF54" i="11"/>
  <c r="AF60" i="11"/>
  <c r="AF80" i="11"/>
  <c r="Q108" i="11" a="1"/>
  <c r="Q108" i="11" s="1"/>
  <c r="AC108" i="11" s="1"/>
  <c r="AD110" i="11"/>
  <c r="AE110" i="11" s="1"/>
  <c r="Q72" i="11" a="1"/>
  <c r="Q72" i="11" s="1"/>
  <c r="AC72" i="11" s="1"/>
  <c r="AG72" i="11" s="1"/>
  <c r="AF76" i="11"/>
  <c r="AD111" i="11"/>
  <c r="AE111" i="11" s="1"/>
  <c r="Q115" i="11" a="1"/>
  <c r="Q115" i="11" s="1"/>
  <c r="AC115" i="11" s="1"/>
  <c r="Q11" i="11" a="1"/>
  <c r="Q11" i="11" s="1"/>
  <c r="AC11" i="11" s="1"/>
  <c r="AD27" i="11"/>
  <c r="AE27" i="11" s="1"/>
  <c r="Q27" i="11" a="1"/>
  <c r="Q27" i="11" s="1"/>
  <c r="AC27" i="11" s="1"/>
  <c r="Q43" i="11" a="1"/>
  <c r="Q43" i="11" s="1"/>
  <c r="AC43" i="11" s="1"/>
  <c r="Q59" i="11" a="1"/>
  <c r="Q59" i="11" s="1"/>
  <c r="AC59" i="11" s="1"/>
  <c r="Q61" i="11" a="1"/>
  <c r="Q61" i="11" s="1"/>
  <c r="AC61" i="11" s="1"/>
  <c r="Q76" i="11" a="1"/>
  <c r="Q76" i="11" s="1"/>
  <c r="AC76" i="11" s="1"/>
  <c r="AG76" i="11" s="1"/>
  <c r="AF101" i="11"/>
  <c r="AD101" i="11"/>
  <c r="AE101" i="11" s="1"/>
  <c r="AD107" i="11"/>
  <c r="AE107" i="11" s="1"/>
  <c r="Q111" i="11" a="1"/>
  <c r="Q111" i="11" s="1"/>
  <c r="AC111" i="11" s="1"/>
  <c r="AG111" i="11" s="1"/>
  <c r="AD63" i="11"/>
  <c r="AE63" i="11" s="1"/>
  <c r="Q63" i="11" a="1"/>
  <c r="Q63" i="11" s="1"/>
  <c r="AC63" i="11" s="1"/>
  <c r="AD117" i="11"/>
  <c r="AE117" i="11" s="1"/>
  <c r="AD76" i="11"/>
  <c r="AE76" i="11" s="1"/>
  <c r="AF82" i="11"/>
  <c r="AD82" i="11"/>
  <c r="AE82" i="11" s="1"/>
  <c r="Q117" i="11" a="1"/>
  <c r="Q117" i="11" s="1"/>
  <c r="AC117" i="11" s="1"/>
  <c r="AG117" i="11" s="1"/>
  <c r="Q75" i="11" a="1"/>
  <c r="Q75" i="11" s="1"/>
  <c r="AC75" i="11" s="1"/>
  <c r="Q91" i="11" a="1"/>
  <c r="Q91" i="11" s="1"/>
  <c r="AC91" i="11" s="1"/>
  <c r="Q107" i="11" a="1"/>
  <c r="Q107" i="11" s="1"/>
  <c r="AC107" i="11" s="1"/>
  <c r="M16" i="10"/>
  <c r="M35" i="10"/>
  <c r="M51" i="10"/>
  <c r="M99" i="10"/>
  <c r="M68" i="10"/>
  <c r="AG11" i="10"/>
  <c r="M11" i="10" s="1"/>
  <c r="AF11" i="10"/>
  <c r="AD11" i="10"/>
  <c r="AE11" i="10" s="1"/>
  <c r="AF16" i="10"/>
  <c r="AF51" i="10"/>
  <c r="Q98" i="10" a="1"/>
  <c r="Q98" i="10" s="1"/>
  <c r="AC98" i="10" s="1"/>
  <c r="Q33" i="10" a="1"/>
  <c r="Q33" i="10" s="1"/>
  <c r="AC33" i="10" s="1"/>
  <c r="AG33" i="10" s="1"/>
  <c r="M33" i="10" s="1"/>
  <c r="AG22" i="10"/>
  <c r="M22" i="10" s="1"/>
  <c r="AF22" i="10"/>
  <c r="AD53" i="10"/>
  <c r="AE53" i="10" s="1"/>
  <c r="AG53" i="10"/>
  <c r="M53" i="10" s="1"/>
  <c r="AF53" i="10"/>
  <c r="AD114" i="10"/>
  <c r="AE114" i="10" s="1"/>
  <c r="AD27" i="10"/>
  <c r="AE27" i="10" s="1"/>
  <c r="AF27" i="10"/>
  <c r="AG27" i="10"/>
  <c r="M27" i="10" s="1"/>
  <c r="AD96" i="10"/>
  <c r="AE96" i="10" s="1"/>
  <c r="AF99" i="10"/>
  <c r="Q114" i="10" a="1"/>
  <c r="Q114" i="10" s="1"/>
  <c r="AC114" i="10" s="1"/>
  <c r="AG114" i="10" s="1"/>
  <c r="M114" i="10" s="1"/>
  <c r="AG29" i="10"/>
  <c r="M29" i="10" s="1"/>
  <c r="AF96" i="10"/>
  <c r="AD90" i="10"/>
  <c r="AE90" i="10" s="1"/>
  <c r="Q109" i="10" a="1"/>
  <c r="Q109" i="10" s="1"/>
  <c r="AC109" i="10" s="1"/>
  <c r="AG109" i="10" s="1"/>
  <c r="M109" i="10" s="1"/>
  <c r="AD29" i="10"/>
  <c r="AE29" i="10" s="1"/>
  <c r="AF85" i="10"/>
  <c r="Q90" i="10" a="1"/>
  <c r="Q90" i="10" s="1"/>
  <c r="AC90" i="10" s="1"/>
  <c r="AF90" i="10" s="1"/>
  <c r="AG85" i="10"/>
  <c r="M85" i="10" s="1"/>
  <c r="AG60" i="10"/>
  <c r="M60" i="10" s="1"/>
  <c r="AF60" i="10"/>
  <c r="AD60" i="10"/>
  <c r="AE60" i="10" s="1"/>
  <c r="AF87" i="10"/>
  <c r="AG87" i="10"/>
  <c r="M87" i="10" s="1"/>
  <c r="AD28" i="10"/>
  <c r="AE28" i="10" s="1"/>
  <c r="AG28" i="10"/>
  <c r="M28" i="10" s="1"/>
  <c r="AF28" i="10"/>
  <c r="AG37" i="10"/>
  <c r="M37" i="10" s="1"/>
  <c r="AD37" i="10"/>
  <c r="AE37" i="10" s="1"/>
  <c r="AG54" i="10"/>
  <c r="M54" i="10" s="1"/>
  <c r="AF54" i="10"/>
  <c r="AD54" i="10"/>
  <c r="AE54" i="10" s="1"/>
  <c r="AG44" i="10"/>
  <c r="M44" i="10" s="1"/>
  <c r="AF44" i="10"/>
  <c r="AF19" i="10"/>
  <c r="AG19" i="10"/>
  <c r="M19" i="10" s="1"/>
  <c r="AD19" i="10"/>
  <c r="AE19" i="10" s="1"/>
  <c r="AG89" i="10"/>
  <c r="M89" i="10" s="1"/>
  <c r="AD89" i="10"/>
  <c r="AE89" i="10" s="1"/>
  <c r="AF40" i="10"/>
  <c r="AG40" i="10"/>
  <c r="M40" i="10" s="1"/>
  <c r="AD40" i="10"/>
  <c r="AE40" i="10" s="1"/>
  <c r="AG71" i="10"/>
  <c r="M71" i="10" s="1"/>
  <c r="AF71" i="10"/>
  <c r="AG102" i="10"/>
  <c r="M102" i="10" s="1"/>
  <c r="AF102" i="10"/>
  <c r="AD102" i="10"/>
  <c r="AE102" i="10" s="1"/>
  <c r="AG115" i="10"/>
  <c r="M115" i="10" s="1"/>
  <c r="AF115" i="10"/>
  <c r="AD115" i="10"/>
  <c r="AE115" i="10" s="1"/>
  <c r="AG30" i="10"/>
  <c r="M30" i="10" s="1"/>
  <c r="AF30" i="10"/>
  <c r="AD66" i="10"/>
  <c r="AE66" i="10" s="1"/>
  <c r="AG66" i="10"/>
  <c r="M66" i="10" s="1"/>
  <c r="AF66" i="10"/>
  <c r="AD59" i="10"/>
  <c r="AE59" i="10" s="1"/>
  <c r="AG59" i="10"/>
  <c r="M59" i="10" s="1"/>
  <c r="AF59" i="10"/>
  <c r="AG47" i="10"/>
  <c r="M47" i="10" s="1"/>
  <c r="AF47" i="10"/>
  <c r="AG73" i="10"/>
  <c r="M73" i="10" s="1"/>
  <c r="AD73" i="10"/>
  <c r="AE73" i="10" s="1"/>
  <c r="AG91" i="10"/>
  <c r="M91" i="10" s="1"/>
  <c r="AF91" i="10"/>
  <c r="AD91" i="10"/>
  <c r="AE91" i="10" s="1"/>
  <c r="Q113" i="10" a="1"/>
  <c r="Q113" i="10" s="1"/>
  <c r="AC113" i="10" s="1"/>
  <c r="AG113" i="10" s="1"/>
  <c r="M113" i="10" s="1"/>
  <c r="AD21" i="10"/>
  <c r="AE21" i="10" s="1"/>
  <c r="AG36" i="10"/>
  <c r="M36" i="10" s="1"/>
  <c r="AD36" i="10"/>
  <c r="AE36" i="10" s="1"/>
  <c r="AG46" i="10"/>
  <c r="M46" i="10" s="1"/>
  <c r="AF46" i="10"/>
  <c r="AD46" i="10"/>
  <c r="AE46" i="10" s="1"/>
  <c r="AG70" i="10"/>
  <c r="M70" i="10" s="1"/>
  <c r="AF70" i="10"/>
  <c r="AD70" i="10"/>
  <c r="AE70" i="10" s="1"/>
  <c r="AF77" i="10"/>
  <c r="AD77" i="10"/>
  <c r="AE77" i="10" s="1"/>
  <c r="AG77" i="10"/>
  <c r="M77" i="10" s="1"/>
  <c r="AD109" i="10"/>
  <c r="AE109" i="10" s="1"/>
  <c r="Q9" i="10" a="1"/>
  <c r="Q9" i="10" s="1"/>
  <c r="AC9" i="10" s="1"/>
  <c r="AF9" i="10" s="1"/>
  <c r="AG15" i="10"/>
  <c r="M15" i="10" s="1"/>
  <c r="AF15" i="10"/>
  <c r="AF21" i="10"/>
  <c r="AD30" i="10"/>
  <c r="AE30" i="10" s="1"/>
  <c r="AF43" i="10"/>
  <c r="AD43" i="10"/>
  <c r="AE43" i="10" s="1"/>
  <c r="AF100" i="10"/>
  <c r="AD100" i="10"/>
  <c r="AE100" i="10" s="1"/>
  <c r="AG67" i="10"/>
  <c r="M67" i="10" s="1"/>
  <c r="AF67" i="10"/>
  <c r="AD67" i="10"/>
  <c r="AE67" i="10" s="1"/>
  <c r="Q50" i="10" a="1"/>
  <c r="Q50" i="10" s="1"/>
  <c r="AC50" i="10" s="1"/>
  <c r="AG50" i="10" s="1"/>
  <c r="M50" i="10" s="1"/>
  <c r="Q57" i="10" a="1"/>
  <c r="Q57" i="10" s="1"/>
  <c r="AC57" i="10" s="1"/>
  <c r="AG57" i="10" s="1"/>
  <c r="M57" i="10" s="1"/>
  <c r="AD64" i="10"/>
  <c r="AE64" i="10" s="1"/>
  <c r="AG78" i="10"/>
  <c r="M78" i="10" s="1"/>
  <c r="AF78" i="10"/>
  <c r="Q34" i="10" a="1"/>
  <c r="Q34" i="10" s="1"/>
  <c r="AC34" i="10" s="1"/>
  <c r="AG34" i="10" s="1"/>
  <c r="M34" i="10" s="1"/>
  <c r="AF64" i="10"/>
  <c r="AD78" i="10"/>
  <c r="AE78" i="10" s="1"/>
  <c r="Q82" i="10" a="1"/>
  <c r="Q82" i="10" s="1"/>
  <c r="AC82" i="10" s="1"/>
  <c r="AG82" i="10" s="1"/>
  <c r="M82" i="10" s="1"/>
  <c r="Q93" i="10" a="1"/>
  <c r="Q93" i="10" s="1"/>
  <c r="AC93" i="10" s="1"/>
  <c r="AG93" i="10" s="1"/>
  <c r="M93" i="10" s="1"/>
  <c r="Q61" i="10" a="1"/>
  <c r="Q61" i="10" s="1"/>
  <c r="AC61" i="10" s="1"/>
  <c r="AG61" i="10" s="1"/>
  <c r="M61" i="10" s="1"/>
  <c r="AG86" i="10"/>
  <c r="M86" i="10" s="1"/>
  <c r="AF86" i="10"/>
  <c r="Q79" i="10" a="1"/>
  <c r="Q79" i="10" s="1"/>
  <c r="AC79" i="10" s="1"/>
  <c r="AG79" i="10" s="1"/>
  <c r="M79" i="10" s="1"/>
  <c r="AD86" i="10"/>
  <c r="AE86" i="10" s="1"/>
  <c r="Q94" i="10" a="1"/>
  <c r="Q94" i="10" s="1"/>
  <c r="AC94" i="10" s="1"/>
  <c r="AG94" i="10" s="1"/>
  <c r="M94" i="10" s="1"/>
  <c r="Q7" i="10" a="1"/>
  <c r="Q7" i="10" s="1"/>
  <c r="AC7" i="10" s="1"/>
  <c r="AG7" i="10" s="1"/>
  <c r="M7" i="10" s="1"/>
  <c r="Q10" i="10" a="1"/>
  <c r="Q10" i="10" s="1"/>
  <c r="AC10" i="10" s="1"/>
  <c r="AG10" i="10" s="1"/>
  <c r="M10" i="10" s="1"/>
  <c r="AD75" i="10"/>
  <c r="AE75" i="10" s="1"/>
  <c r="AF75" i="10"/>
  <c r="AG83" i="10"/>
  <c r="M83" i="10" s="1"/>
  <c r="AD83" i="10"/>
  <c r="AE83" i="10" s="1"/>
  <c r="AF83" i="10"/>
  <c r="AD42" i="10"/>
  <c r="AE42" i="10" s="1"/>
  <c r="AG48" i="10"/>
  <c r="M48" i="10" s="1"/>
  <c r="AF48" i="10"/>
  <c r="AG75" i="10"/>
  <c r="M75" i="10" s="1"/>
  <c r="AD35" i="10"/>
  <c r="AE35" i="10" s="1"/>
  <c r="Q42" i="10" a="1"/>
  <c r="Q42" i="10" s="1"/>
  <c r="AC42" i="10" s="1"/>
  <c r="AG42" i="10" s="1"/>
  <c r="M42" i="10" s="1"/>
  <c r="AD48" i="10"/>
  <c r="AE48" i="10" s="1"/>
  <c r="Q62" i="10" a="1"/>
  <c r="Q62" i="10" s="1"/>
  <c r="AC62" i="10" s="1"/>
  <c r="AG62" i="10" s="1"/>
  <c r="M62" i="10" s="1"/>
  <c r="AG72" i="10"/>
  <c r="M72" i="10" s="1"/>
  <c r="AD72" i="10"/>
  <c r="AE72" i="10" s="1"/>
  <c r="AF72" i="10"/>
  <c r="AG107" i="10"/>
  <c r="M107" i="10" s="1"/>
  <c r="AD107" i="10"/>
  <c r="AE107" i="10" s="1"/>
  <c r="AF107" i="10"/>
  <c r="Q23" i="10" a="1"/>
  <c r="Q23" i="10" s="1"/>
  <c r="AC23" i="10" s="1"/>
  <c r="AD26" i="10"/>
  <c r="AE26" i="10" s="1"/>
  <c r="Q32" i="10" a="1"/>
  <c r="Q32" i="10" s="1"/>
  <c r="AC32" i="10" s="1"/>
  <c r="AG32" i="10" s="1"/>
  <c r="M32" i="10" s="1"/>
  <c r="AD32" i="10"/>
  <c r="AE32" i="10" s="1"/>
  <c r="Q45" i="10" a="1"/>
  <c r="Q45" i="10" s="1"/>
  <c r="AC45" i="10" s="1"/>
  <c r="AG45" i="10" s="1"/>
  <c r="M45" i="10" s="1"/>
  <c r="AF45" i="10"/>
  <c r="AG17" i="10"/>
  <c r="M17" i="10" s="1"/>
  <c r="AD17" i="10"/>
  <c r="AE17" i="10" s="1"/>
  <c r="Q26" i="10" a="1"/>
  <c r="Q26" i="10" s="1"/>
  <c r="AC26" i="10" s="1"/>
  <c r="AG26" i="10" s="1"/>
  <c r="M26" i="10" s="1"/>
  <c r="AF35" i="10"/>
  <c r="Q69" i="10" a="1"/>
  <c r="Q69" i="10" s="1"/>
  <c r="AC69" i="10" s="1"/>
  <c r="AG69" i="10" s="1"/>
  <c r="M69" i="10" s="1"/>
  <c r="Q76" i="10" a="1"/>
  <c r="Q76" i="10" s="1"/>
  <c r="AC76" i="10" s="1"/>
  <c r="AG76" i="10" s="1"/>
  <c r="M76" i="10" s="1"/>
  <c r="AF76" i="10"/>
  <c r="AD99" i="10"/>
  <c r="AE99" i="10" s="1"/>
  <c r="AG110" i="10"/>
  <c r="M110" i="10" s="1"/>
  <c r="AF110" i="10"/>
  <c r="AD110" i="10"/>
  <c r="AE110" i="10" s="1"/>
  <c r="AD112" i="10"/>
  <c r="AE112" i="10" s="1"/>
  <c r="Q14" i="10" a="1"/>
  <c r="Q14" i="10" s="1"/>
  <c r="AC14" i="10" s="1"/>
  <c r="Q56" i="10" a="1"/>
  <c r="Q56" i="10" s="1"/>
  <c r="AC56" i="10" s="1"/>
  <c r="AD56" i="10" s="1"/>
  <c r="AE56" i="10" s="1"/>
  <c r="Q103" i="10" a="1"/>
  <c r="Q103" i="10" s="1"/>
  <c r="AC103" i="10" s="1"/>
  <c r="AG103" i="10" s="1"/>
  <c r="M103" i="10" s="1"/>
  <c r="Q58" i="10" a="1"/>
  <c r="Q58" i="10" s="1"/>
  <c r="AC58" i="10" s="1"/>
  <c r="AG58" i="10" s="1"/>
  <c r="M58" i="10" s="1"/>
  <c r="Q95" i="10" a="1"/>
  <c r="Q95" i="10" s="1"/>
  <c r="AC95" i="10" s="1"/>
  <c r="AG95" i="10" s="1"/>
  <c r="M95" i="10" s="1"/>
  <c r="Q13" i="10" a="1"/>
  <c r="Q13" i="10" s="1"/>
  <c r="AC13" i="10" s="1"/>
  <c r="AG13" i="10" s="1"/>
  <c r="M13" i="10" s="1"/>
  <c r="AD22" i="10"/>
  <c r="AE22" i="10" s="1"/>
  <c r="Q25" i="10" a="1"/>
  <c r="Q25" i="10" s="1"/>
  <c r="AC25" i="10" s="1"/>
  <c r="AF58" i="10"/>
  <c r="Q63" i="10" a="1"/>
  <c r="Q63" i="10" s="1"/>
  <c r="AC63" i="10" s="1"/>
  <c r="AD63" i="10" s="1"/>
  <c r="AE63" i="10" s="1"/>
  <c r="Q84" i="10" a="1"/>
  <c r="Q84" i="10" s="1"/>
  <c r="AC84" i="10" s="1"/>
  <c r="AG84" i="10" s="1"/>
  <c r="M84" i="10" s="1"/>
  <c r="Q105" i="10" a="1"/>
  <c r="Q105" i="10" s="1"/>
  <c r="AC105" i="10" s="1"/>
  <c r="AG105" i="10" s="1"/>
  <c r="M105" i="10" s="1"/>
  <c r="Q18" i="10" a="1"/>
  <c r="Q18" i="10" s="1"/>
  <c r="AC18" i="10" s="1"/>
  <c r="AD18" i="10" s="1"/>
  <c r="AE18" i="10" s="1"/>
  <c r="AD44" i="10"/>
  <c r="AE44" i="10" s="1"/>
  <c r="AF68" i="10"/>
  <c r="AD68" i="10"/>
  <c r="AE68" i="10" s="1"/>
  <c r="AF73" i="10"/>
  <c r="Q92" i="10" a="1"/>
  <c r="Q92" i="10" s="1"/>
  <c r="AC92" i="10" s="1"/>
  <c r="AG92" i="10" s="1"/>
  <c r="M92" i="10" s="1"/>
  <c r="Q24" i="10" a="1"/>
  <c r="Q24" i="10" s="1"/>
  <c r="AC24" i="10" s="1"/>
  <c r="AG24" i="10" s="1"/>
  <c r="M24" i="10" s="1"/>
  <c r="AG38" i="10"/>
  <c r="M38" i="10" s="1"/>
  <c r="AD38" i="10"/>
  <c r="AE38" i="10" s="1"/>
  <c r="Q101" i="10" a="1"/>
  <c r="Q101" i="10" s="1"/>
  <c r="AC101" i="10" s="1"/>
  <c r="AF104" i="10"/>
  <c r="AD104" i="10"/>
  <c r="AE104" i="10" s="1"/>
  <c r="AD15" i="10"/>
  <c r="AE15" i="10" s="1"/>
  <c r="Q31" i="10" a="1"/>
  <c r="Q31" i="10" s="1"/>
  <c r="AC31" i="10" s="1"/>
  <c r="AG31" i="10" s="1"/>
  <c r="M31" i="10" s="1"/>
  <c r="Q80" i="10" a="1"/>
  <c r="Q80" i="10" s="1"/>
  <c r="AC80" i="10" s="1"/>
  <c r="AG80" i="10" s="1"/>
  <c r="M80" i="10" s="1"/>
  <c r="AD88" i="10"/>
  <c r="AE88" i="10" s="1"/>
  <c r="AF36" i="10"/>
  <c r="AF38" i="10"/>
  <c r="AF88" i="10"/>
  <c r="AG104" i="10"/>
  <c r="M104" i="10" s="1"/>
  <c r="AF37" i="10"/>
  <c r="Q39" i="10" a="1"/>
  <c r="Q39" i="10" s="1"/>
  <c r="AC39" i="10" s="1"/>
  <c r="AF89" i="10"/>
  <c r="Q8" i="10" a="1"/>
  <c r="Q8" i="10" s="1"/>
  <c r="AC8" i="10" s="1"/>
  <c r="AD8" i="10" s="1"/>
  <c r="AE8" i="10" s="1"/>
  <c r="Q74" i="10" a="1"/>
  <c r="Q74" i="10" s="1"/>
  <c r="AC74" i="10" s="1"/>
  <c r="AG74" i="10" s="1"/>
  <c r="M74" i="10" s="1"/>
  <c r="Q106" i="10" a="1"/>
  <c r="Q106" i="10" s="1"/>
  <c r="AC106" i="10" s="1"/>
  <c r="AG106" i="10" s="1"/>
  <c r="M106" i="10" s="1"/>
  <c r="Q111" i="10" a="1"/>
  <c r="Q111" i="10" s="1"/>
  <c r="AC111" i="10" s="1"/>
  <c r="AD111" i="10" s="1"/>
  <c r="AE111" i="10" s="1"/>
  <c r="Q12" i="10" a="1"/>
  <c r="Q12" i="10" s="1"/>
  <c r="AC12" i="10" s="1"/>
  <c r="AF12" i="10" s="1"/>
  <c r="Q20" i="10" a="1"/>
  <c r="Q20" i="10" s="1"/>
  <c r="AC20" i="10" s="1"/>
  <c r="AF20" i="10" s="1"/>
  <c r="Q49" i="10" a="1"/>
  <c r="Q49" i="10" s="1"/>
  <c r="AC49" i="10" s="1"/>
  <c r="AF49" i="10" s="1"/>
  <c r="Q55" i="10" a="1"/>
  <c r="Q55" i="10" s="1"/>
  <c r="AC55" i="10" s="1"/>
  <c r="AG55" i="10" s="1"/>
  <c r="M55" i="10" s="1"/>
  <c r="Q81" i="10" a="1"/>
  <c r="Q81" i="10" s="1"/>
  <c r="AC81" i="10" s="1"/>
  <c r="AG81" i="10" s="1"/>
  <c r="M81" i="10" s="1"/>
  <c r="AF112" i="10"/>
  <c r="Q116" i="10" a="1"/>
  <c r="Q116" i="10" s="1"/>
  <c r="AC116" i="10" s="1"/>
  <c r="AD47" i="10"/>
  <c r="AE47" i="10" s="1"/>
  <c r="Q52" i="10" a="1"/>
  <c r="Q52" i="10" s="1"/>
  <c r="AC52" i="10" s="1"/>
  <c r="AD71" i="10"/>
  <c r="AE71" i="10" s="1"/>
  <c r="AD87" i="10"/>
  <c r="AE87" i="10" s="1"/>
  <c r="AF17" i="10"/>
  <c r="Q41" i="10" a="1"/>
  <c r="Q41" i="10" s="1"/>
  <c r="AC41" i="10" s="1"/>
  <c r="AF41" i="10" s="1"/>
  <c r="Q65" i="10" a="1"/>
  <c r="Q65" i="10" s="1"/>
  <c r="AC65" i="10" s="1"/>
  <c r="Q97" i="10" a="1"/>
  <c r="Q97" i="10" s="1"/>
  <c r="AC97" i="10" s="1"/>
  <c r="Q108" i="10" a="1"/>
  <c r="Q108" i="10" s="1"/>
  <c r="AC108" i="10" s="1"/>
  <c r="AD108" i="10" s="1"/>
  <c r="AE108" i="10" s="1"/>
  <c r="AD117" i="10"/>
  <c r="AE117" i="10" s="1"/>
  <c r="AF117" i="10"/>
  <c r="AD73" i="9"/>
  <c r="AD39" i="9"/>
  <c r="AE39" i="9"/>
  <c r="AB79" i="9"/>
  <c r="AC79" i="9" s="1"/>
  <c r="AE79" i="9"/>
  <c r="AB18" i="9"/>
  <c r="AC18" i="9" s="1"/>
  <c r="AE18" i="9"/>
  <c r="AD34" i="9"/>
  <c r="O95" i="9" a="1"/>
  <c r="O95" i="9" s="1"/>
  <c r="AA95" i="9" s="1"/>
  <c r="AE95" i="9" s="1"/>
  <c r="O74" i="9" a="1"/>
  <c r="O74" i="9" s="1"/>
  <c r="AA74" i="9" s="1"/>
  <c r="O103" i="9" a="1"/>
  <c r="O103" i="9" s="1"/>
  <c r="AA103" i="9" s="1"/>
  <c r="AE103" i="9" s="1"/>
  <c r="AB29" i="9"/>
  <c r="AC29" i="9" s="1"/>
  <c r="AD13" i="9"/>
  <c r="AD29" i="9"/>
  <c r="AB96" i="9"/>
  <c r="AC96" i="9" s="1"/>
  <c r="AE34" i="9"/>
  <c r="AB82" i="9"/>
  <c r="AC82" i="9" s="1"/>
  <c r="AD82" i="9"/>
  <c r="O31" i="9" a="1"/>
  <c r="O31" i="9" s="1"/>
  <c r="AA31" i="9" s="1"/>
  <c r="AE31" i="9" s="1"/>
  <c r="AD98" i="9"/>
  <c r="AB84" i="9"/>
  <c r="AC84" i="9" s="1"/>
  <c r="AB57" i="9"/>
  <c r="AC57" i="9" s="1"/>
  <c r="O64" i="9" a="1"/>
  <c r="O64" i="9" s="1"/>
  <c r="AA64" i="9" s="1"/>
  <c r="AE64" i="9" s="1"/>
  <c r="AD85" i="9"/>
  <c r="O101" i="9" a="1"/>
  <c r="O101" i="9" s="1"/>
  <c r="AA101" i="9" s="1"/>
  <c r="AE101" i="9" s="1"/>
  <c r="O117" i="9" a="1"/>
  <c r="O117" i="9" s="1"/>
  <c r="AA117" i="9" s="1"/>
  <c r="AE117" i="9" s="1"/>
  <c r="O63" i="9" a="1"/>
  <c r="O63" i="9" s="1"/>
  <c r="AA63" i="9" s="1"/>
  <c r="AE63" i="9" s="1"/>
  <c r="AD116" i="9"/>
  <c r="AB56" i="9"/>
  <c r="AC56" i="9" s="1"/>
  <c r="O116" i="9" a="1"/>
  <c r="O116" i="9" s="1"/>
  <c r="AA116" i="9" s="1"/>
  <c r="AD18" i="9"/>
  <c r="AD57" i="9"/>
  <c r="AB73" i="9"/>
  <c r="AC73" i="9" s="1"/>
  <c r="O85" i="9" a="1"/>
  <c r="O85" i="9" s="1"/>
  <c r="AA85" i="9" s="1"/>
  <c r="O108" i="9" a="1"/>
  <c r="O108" i="9" s="1"/>
  <c r="AA108" i="9" s="1"/>
  <c r="AE108" i="9" s="1"/>
  <c r="AB100" i="9"/>
  <c r="AC100" i="9" s="1"/>
  <c r="AE100" i="9"/>
  <c r="AE10" i="9"/>
  <c r="AD10" i="9"/>
  <c r="AB10" i="9"/>
  <c r="AC10" i="9" s="1"/>
  <c r="AE11" i="9"/>
  <c r="AB11" i="9"/>
  <c r="AC11" i="9" s="1"/>
  <c r="AD11" i="9"/>
  <c r="AE20" i="9"/>
  <c r="AB20" i="9"/>
  <c r="AC20" i="9" s="1"/>
  <c r="AD42" i="9"/>
  <c r="AB42" i="9"/>
  <c r="AC42" i="9" s="1"/>
  <c r="AE42" i="9"/>
  <c r="AE58" i="9"/>
  <c r="AD58" i="9"/>
  <c r="AB58" i="9"/>
  <c r="AC58" i="9" s="1"/>
  <c r="AE66" i="9"/>
  <c r="AD66" i="9"/>
  <c r="AB66" i="9"/>
  <c r="AC66" i="9" s="1"/>
  <c r="AE21" i="9"/>
  <c r="AB21" i="9"/>
  <c r="AC21" i="9" s="1"/>
  <c r="AE87" i="9"/>
  <c r="AD87" i="9"/>
  <c r="AE36" i="9"/>
  <c r="AB36" i="9"/>
  <c r="AC36" i="9" s="1"/>
  <c r="AE43" i="9"/>
  <c r="AD43" i="9"/>
  <c r="AB43" i="9"/>
  <c r="AC43" i="9" s="1"/>
  <c r="AE59" i="9"/>
  <c r="AD59" i="9"/>
  <c r="AB59" i="9"/>
  <c r="AC59" i="9" s="1"/>
  <c r="AB68" i="9"/>
  <c r="AC68" i="9" s="1"/>
  <c r="AE68" i="9"/>
  <c r="AE54" i="9"/>
  <c r="AD54" i="9"/>
  <c r="AE38" i="9"/>
  <c r="AD38" i="9"/>
  <c r="AE55" i="9"/>
  <c r="AD55" i="9"/>
  <c r="AE26" i="9"/>
  <c r="AD26" i="9"/>
  <c r="AB26" i="9"/>
  <c r="AC26" i="9" s="1"/>
  <c r="AB9" i="9"/>
  <c r="AC9" i="9" s="1"/>
  <c r="AD106" i="9"/>
  <c r="AB106" i="9"/>
  <c r="AC106" i="9" s="1"/>
  <c r="O47" i="9" a="1"/>
  <c r="O47" i="9" s="1"/>
  <c r="AA47" i="9" s="1"/>
  <c r="AE47" i="9" s="1"/>
  <c r="AD50" i="9"/>
  <c r="AE106" i="9"/>
  <c r="AB111" i="9"/>
  <c r="AC111" i="9" s="1"/>
  <c r="AD9" i="9"/>
  <c r="AB12" i="9"/>
  <c r="AC12" i="9" s="1"/>
  <c r="AD20" i="9"/>
  <c r="AB40" i="9"/>
  <c r="AC40" i="9" s="1"/>
  <c r="AD44" i="9"/>
  <c r="AE50" i="9"/>
  <c r="AD92" i="9"/>
  <c r="AB112" i="9"/>
  <c r="AC112" i="9" s="1"/>
  <c r="O16" i="9" a="1"/>
  <c r="O16" i="9" s="1"/>
  <c r="AA16" i="9" s="1"/>
  <c r="AE16" i="9" s="1"/>
  <c r="O19" i="9" a="1"/>
  <c r="O19" i="9" s="1"/>
  <c r="AA19" i="9" s="1"/>
  <c r="AE19" i="9" s="1"/>
  <c r="O69" i="9" a="1"/>
  <c r="O69" i="9" s="1"/>
  <c r="AA69" i="9" s="1"/>
  <c r="AE69" i="9" s="1"/>
  <c r="AB87" i="9"/>
  <c r="AC87" i="9" s="1"/>
  <c r="AE91" i="9"/>
  <c r="AD91" i="9"/>
  <c r="AB91" i="9"/>
  <c r="AC91" i="9" s="1"/>
  <c r="O51" i="9" a="1"/>
  <c r="O51" i="9" s="1"/>
  <c r="AA51" i="9" s="1"/>
  <c r="AE51" i="9" s="1"/>
  <c r="AB55" i="9"/>
  <c r="AC55" i="9" s="1"/>
  <c r="O62" i="9" a="1"/>
  <c r="O62" i="9" s="1"/>
  <c r="AA62" i="9" s="1"/>
  <c r="AE62" i="9" s="1"/>
  <c r="O83" i="9" a="1"/>
  <c r="O83" i="9" s="1"/>
  <c r="AA83" i="9" s="1"/>
  <c r="AE83" i="9" s="1"/>
  <c r="AD23" i="9"/>
  <c r="AD40" i="9"/>
  <c r="AD84" i="9"/>
  <c r="AE92" i="9"/>
  <c r="AB92" i="9"/>
  <c r="AC92" i="9" s="1"/>
  <c r="AD112" i="9"/>
  <c r="AD86" i="9"/>
  <c r="AB86" i="9"/>
  <c r="AC86" i="9" s="1"/>
  <c r="O78" i="9" a="1"/>
  <c r="O78" i="9" s="1"/>
  <c r="AA78" i="9" s="1"/>
  <c r="AE78" i="9" s="1"/>
  <c r="AB13" i="9"/>
  <c r="AC13" i="9" s="1"/>
  <c r="AD31" i="9"/>
  <c r="AB44" i="9"/>
  <c r="AC44" i="9" s="1"/>
  <c r="O48" i="9" a="1"/>
  <c r="O48" i="9" s="1"/>
  <c r="AA48" i="9" s="1"/>
  <c r="AB48" i="9" s="1"/>
  <c r="AC48" i="9" s="1"/>
  <c r="O37" i="9" a="1"/>
  <c r="O37" i="9" s="1"/>
  <c r="AA37" i="9" s="1"/>
  <c r="AE37" i="9" s="1"/>
  <c r="AB7" i="9"/>
  <c r="AC7" i="9" s="1"/>
  <c r="AD7" i="9"/>
  <c r="AE27" i="9"/>
  <c r="AD27" i="9"/>
  <c r="O41" i="9" a="1"/>
  <c r="O41" i="9" s="1"/>
  <c r="AA41" i="9" s="1"/>
  <c r="AD41" i="9"/>
  <c r="AD52" i="9"/>
  <c r="AE98" i="9"/>
  <c r="AB98" i="9"/>
  <c r="AC98" i="9" s="1"/>
  <c r="AE96" i="9"/>
  <c r="AD96" i="9"/>
  <c r="AD21" i="9"/>
  <c r="AB24" i="9"/>
  <c r="AC24" i="9" s="1"/>
  <c r="O80" i="9" a="1"/>
  <c r="O80" i="9" s="1"/>
  <c r="AA80" i="9" s="1"/>
  <c r="AE80" i="9" s="1"/>
  <c r="O89" i="9" a="1"/>
  <c r="O89" i="9" s="1"/>
  <c r="AA89" i="9" s="1"/>
  <c r="AD89" i="9" s="1"/>
  <c r="AD28" i="9"/>
  <c r="O35" i="9" a="1"/>
  <c r="O35" i="9" s="1"/>
  <c r="AA35" i="9" s="1"/>
  <c r="AE35" i="9" s="1"/>
  <c r="AE75" i="9"/>
  <c r="AD75" i="9"/>
  <c r="AB75" i="9"/>
  <c r="AC75" i="9" s="1"/>
  <c r="O99" i="9" a="1"/>
  <c r="O99" i="9" s="1"/>
  <c r="AA99" i="9" s="1"/>
  <c r="AE99" i="9" s="1"/>
  <c r="AE114" i="9"/>
  <c r="AD114" i="9"/>
  <c r="AB114" i="9"/>
  <c r="AC114" i="9" s="1"/>
  <c r="O14" i="9" a="1"/>
  <c r="O14" i="9" s="1"/>
  <c r="AA14" i="9" s="1"/>
  <c r="AE14" i="9" s="1"/>
  <c r="AD24" i="9"/>
  <c r="O28" i="9" a="1"/>
  <c r="O28" i="9" s="1"/>
  <c r="AA28" i="9" s="1"/>
  <c r="AE28" i="9" s="1"/>
  <c r="AB32" i="9"/>
  <c r="AC32" i="9" s="1"/>
  <c r="AB45" i="9"/>
  <c r="AC45" i="9" s="1"/>
  <c r="AE52" i="9"/>
  <c r="AD71" i="9"/>
  <c r="AD76" i="9"/>
  <c r="O94" i="9" a="1"/>
  <c r="O94" i="9" s="1"/>
  <c r="AA94" i="9" s="1"/>
  <c r="AE94" i="9" s="1"/>
  <c r="O25" i="9" a="1"/>
  <c r="O25" i="9" s="1"/>
  <c r="AA25" i="9" s="1"/>
  <c r="AE25" i="9" s="1"/>
  <c r="AD25" i="9"/>
  <c r="AB28" i="9"/>
  <c r="AC28" i="9" s="1"/>
  <c r="AD36" i="9"/>
  <c r="AE45" i="9"/>
  <c r="O60" i="9" a="1"/>
  <c r="O60" i="9" s="1"/>
  <c r="AA60" i="9" s="1"/>
  <c r="AE60" i="9" s="1"/>
  <c r="O104" i="9" a="1"/>
  <c r="O104" i="9" s="1"/>
  <c r="AA104" i="9" s="1"/>
  <c r="AE104" i="9" s="1"/>
  <c r="AE116" i="9"/>
  <c r="AB116" i="9"/>
  <c r="AC116" i="9" s="1"/>
  <c r="O72" i="9" a="1"/>
  <c r="O72" i="9" s="1"/>
  <c r="AA72" i="9" s="1"/>
  <c r="AE72" i="9" s="1"/>
  <c r="AD72" i="9"/>
  <c r="AB76" i="9"/>
  <c r="AC76" i="9" s="1"/>
  <c r="AB90" i="9"/>
  <c r="AC90" i="9" s="1"/>
  <c r="AD8" i="9"/>
  <c r="AB8" i="9"/>
  <c r="AC8" i="9" s="1"/>
  <c r="O15" i="9" a="1"/>
  <c r="O15" i="9" s="1"/>
  <c r="AA15" i="9" s="1"/>
  <c r="AD32" i="9"/>
  <c r="O53" i="9" a="1"/>
  <c r="O53" i="9" s="1"/>
  <c r="AA53" i="9" s="1"/>
  <c r="AE53" i="9" s="1"/>
  <c r="AD56" i="9"/>
  <c r="AE90" i="9"/>
  <c r="O105" i="9" a="1"/>
  <c r="O105" i="9" s="1"/>
  <c r="AA105" i="9" s="1"/>
  <c r="AD105" i="9" s="1"/>
  <c r="O30" i="9" a="1"/>
  <c r="O30" i="9" s="1"/>
  <c r="AA30" i="9" s="1"/>
  <c r="AE30" i="9" s="1"/>
  <c r="AD68" i="9"/>
  <c r="AD100" i="9"/>
  <c r="AB23" i="9"/>
  <c r="AC23" i="9" s="1"/>
  <c r="AB71" i="9"/>
  <c r="AC71" i="9" s="1"/>
  <c r="AE107" i="9"/>
  <c r="AD107" i="9"/>
  <c r="O33" i="9" a="1"/>
  <c r="O33" i="9" s="1"/>
  <c r="AA33" i="9" s="1"/>
  <c r="AB38" i="9"/>
  <c r="AC38" i="9" s="1"/>
  <c r="O77" i="9" a="1"/>
  <c r="O77" i="9" s="1"/>
  <c r="AA77" i="9" s="1"/>
  <c r="AB77" i="9" s="1"/>
  <c r="AC77" i="9" s="1"/>
  <c r="O93" i="9" a="1"/>
  <c r="O93" i="9" s="1"/>
  <c r="AA93" i="9" s="1"/>
  <c r="AB107" i="9"/>
  <c r="AC107" i="9" s="1"/>
  <c r="AD111" i="9"/>
  <c r="O17" i="9" a="1"/>
  <c r="O17" i="9" s="1"/>
  <c r="AA17" i="9" s="1"/>
  <c r="AD17" i="9" s="1"/>
  <c r="O46" i="9" a="1"/>
  <c r="O46" i="9" s="1"/>
  <c r="AA46" i="9" s="1"/>
  <c r="AE46" i="9" s="1"/>
  <c r="O61" i="9" a="1"/>
  <c r="O61" i="9" s="1"/>
  <c r="AA61" i="9" s="1"/>
  <c r="AB61" i="9" s="1"/>
  <c r="AC61" i="9" s="1"/>
  <c r="O88" i="9" a="1"/>
  <c r="O88" i="9" s="1"/>
  <c r="AA88" i="9" s="1"/>
  <c r="AE88" i="9" s="1"/>
  <c r="AD12" i="9"/>
  <c r="O22" i="9" a="1"/>
  <c r="O22" i="9" s="1"/>
  <c r="AA22" i="9" s="1"/>
  <c r="AB22" i="9" s="1"/>
  <c r="AC22" i="9" s="1"/>
  <c r="AB39" i="9"/>
  <c r="AC39" i="9" s="1"/>
  <c r="AB64" i="9"/>
  <c r="AC64" i="9" s="1"/>
  <c r="AD102" i="9"/>
  <c r="AB102" i="9"/>
  <c r="AC102" i="9" s="1"/>
  <c r="O109" i="9" a="1"/>
  <c r="O109" i="9" s="1"/>
  <c r="AA109" i="9" s="1"/>
  <c r="AD117" i="9"/>
  <c r="AD49" i="9"/>
  <c r="O49" i="9" a="1"/>
  <c r="O49" i="9" s="1"/>
  <c r="AA49" i="9" s="1"/>
  <c r="AB54" i="9"/>
  <c r="AC54" i="9" s="1"/>
  <c r="O67" i="9" a="1"/>
  <c r="O67" i="9" s="1"/>
  <c r="AA67" i="9" s="1"/>
  <c r="AD70" i="9"/>
  <c r="AB70" i="9"/>
  <c r="AC70" i="9" s="1"/>
  <c r="AD79" i="9"/>
  <c r="AD88" i="9"/>
  <c r="O65" i="9" a="1"/>
  <c r="O65" i="9" s="1"/>
  <c r="AA65" i="9" s="1"/>
  <c r="O81" i="9" a="1"/>
  <c r="O81" i="9" s="1"/>
  <c r="AA81" i="9" s="1"/>
  <c r="AE81" i="9" s="1"/>
  <c r="O97" i="9" a="1"/>
  <c r="O97" i="9" s="1"/>
  <c r="AA97" i="9" s="1"/>
  <c r="AE97" i="9" s="1"/>
  <c r="O113" i="9" a="1"/>
  <c r="O113" i="9" s="1"/>
  <c r="AA113" i="9" s="1"/>
  <c r="AE113" i="9" s="1"/>
  <c r="O115" i="9" a="1"/>
  <c r="O115" i="9" s="1"/>
  <c r="AA115" i="9" s="1"/>
  <c r="O110" i="9" a="1"/>
  <c r="O110" i="9" s="1"/>
  <c r="AA110" i="9" s="1"/>
  <c r="AE110" i="9" s="1"/>
  <c r="AB110" i="9"/>
  <c r="AC110" i="9" s="1"/>
  <c r="AB73" i="8"/>
  <c r="AC73" i="8" s="1"/>
  <c r="AE73" i="8"/>
  <c r="J73" i="8" s="1"/>
  <c r="O17" i="8" a="1"/>
  <c r="O17" i="8" s="1"/>
  <c r="AA17" i="8" s="1"/>
  <c r="AE17" i="8" s="1"/>
  <c r="J17" i="8" s="1"/>
  <c r="AB77" i="8"/>
  <c r="AC77" i="8" s="1"/>
  <c r="O50" i="8" a="1"/>
  <c r="O50" i="8" s="1"/>
  <c r="AA50" i="8" s="1"/>
  <c r="AB50" i="8" s="1"/>
  <c r="AC50" i="8" s="1"/>
  <c r="AD73" i="8"/>
  <c r="AD96" i="8"/>
  <c r="AE96" i="8"/>
  <c r="J96" i="8" s="1"/>
  <c r="AB17" i="8"/>
  <c r="AC17" i="8" s="1"/>
  <c r="AD77" i="8"/>
  <c r="AB7" i="8"/>
  <c r="AC7" i="8" s="1"/>
  <c r="AD8" i="8"/>
  <c r="AE8" i="8"/>
  <c r="J8" i="8" s="1"/>
  <c r="AB8" i="8"/>
  <c r="AC8" i="8" s="1"/>
  <c r="AE80" i="8"/>
  <c r="J80" i="8" s="1"/>
  <c r="AD80" i="8"/>
  <c r="AB80" i="8"/>
  <c r="AC80" i="8" s="1"/>
  <c r="AE34" i="8"/>
  <c r="J34" i="8" s="1"/>
  <c r="AD34" i="8"/>
  <c r="AB34" i="8"/>
  <c r="AC34" i="8" s="1"/>
  <c r="AE42" i="8"/>
  <c r="J42" i="8" s="1"/>
  <c r="AD42" i="8"/>
  <c r="AB42" i="8"/>
  <c r="AC42" i="8" s="1"/>
  <c r="AB52" i="8"/>
  <c r="AC52" i="8" s="1"/>
  <c r="AE52" i="8"/>
  <c r="J52" i="8" s="1"/>
  <c r="AD52" i="8"/>
  <c r="AE109" i="8"/>
  <c r="J109" i="8" s="1"/>
  <c r="AD109" i="8"/>
  <c r="AE89" i="8"/>
  <c r="J89" i="8" s="1"/>
  <c r="AD89" i="8"/>
  <c r="AB89" i="8"/>
  <c r="AC89" i="8" s="1"/>
  <c r="AB109" i="8"/>
  <c r="AC109" i="8" s="1"/>
  <c r="O23" i="8" a="1"/>
  <c r="O23" i="8" s="1"/>
  <c r="AA23" i="8" s="1"/>
  <c r="AE23" i="8" s="1"/>
  <c r="J23" i="8" s="1"/>
  <c r="AE90" i="8"/>
  <c r="J90" i="8" s="1"/>
  <c r="AB90" i="8"/>
  <c r="AC90" i="8" s="1"/>
  <c r="AE25" i="8"/>
  <c r="J25" i="8" s="1"/>
  <c r="AD25" i="8"/>
  <c r="AB25" i="8"/>
  <c r="AC25" i="8" s="1"/>
  <c r="AE91" i="8"/>
  <c r="J91" i="8" s="1"/>
  <c r="AD91" i="8"/>
  <c r="AB91" i="8"/>
  <c r="AC91" i="8" s="1"/>
  <c r="AE10" i="8"/>
  <c r="J10" i="8" s="1"/>
  <c r="AB10" i="8"/>
  <c r="AC10" i="8" s="1"/>
  <c r="AD10" i="8"/>
  <c r="AE58" i="8"/>
  <c r="J58" i="8" s="1"/>
  <c r="AD58" i="8"/>
  <c r="AB58" i="8"/>
  <c r="AC58" i="8" s="1"/>
  <c r="AD18" i="8"/>
  <c r="AE18" i="8"/>
  <c r="J18" i="8" s="1"/>
  <c r="AB18" i="8"/>
  <c r="AC18" i="8" s="1"/>
  <c r="AB86" i="8"/>
  <c r="AC86" i="8" s="1"/>
  <c r="AE20" i="8"/>
  <c r="J20" i="8" s="1"/>
  <c r="AD20" i="8"/>
  <c r="AB20" i="8"/>
  <c r="AC20" i="8" s="1"/>
  <c r="AD86" i="8"/>
  <c r="AB40" i="8"/>
  <c r="AC40" i="8" s="1"/>
  <c r="AE40" i="8"/>
  <c r="J40" i="8" s="1"/>
  <c r="AD40" i="8"/>
  <c r="AE61" i="8"/>
  <c r="J61" i="8" s="1"/>
  <c r="AB61" i="8"/>
  <c r="AC61" i="8" s="1"/>
  <c r="AE41" i="8"/>
  <c r="J41" i="8" s="1"/>
  <c r="AB41" i="8"/>
  <c r="AC41" i="8" s="1"/>
  <c r="AD41" i="8"/>
  <c r="AD61" i="8"/>
  <c r="O13" i="8" a="1"/>
  <c r="O13" i="8" s="1"/>
  <c r="AA13" i="8" s="1"/>
  <c r="AE13" i="8" s="1"/>
  <c r="J13" i="8" s="1"/>
  <c r="AD23" i="8"/>
  <c r="AE15" i="8"/>
  <c r="J15" i="8" s="1"/>
  <c r="AD15" i="8"/>
  <c r="AB15" i="8"/>
  <c r="AC15" i="8" s="1"/>
  <c r="O103" i="8" a="1"/>
  <c r="O103" i="8" s="1"/>
  <c r="AA103" i="8" s="1"/>
  <c r="AE103" i="8" s="1"/>
  <c r="J103" i="8" s="1"/>
  <c r="AD103" i="8"/>
  <c r="AE26" i="8"/>
  <c r="J26" i="8" s="1"/>
  <c r="AB26" i="8"/>
  <c r="AC26" i="8" s="1"/>
  <c r="AD26" i="8"/>
  <c r="AE56" i="8"/>
  <c r="J56" i="8" s="1"/>
  <c r="AD56" i="8"/>
  <c r="AE47" i="8"/>
  <c r="J47" i="8" s="1"/>
  <c r="AD47" i="8"/>
  <c r="AB47" i="8"/>
  <c r="AC47" i="8" s="1"/>
  <c r="AB56" i="8"/>
  <c r="AC56" i="8" s="1"/>
  <c r="AE57" i="8"/>
  <c r="J57" i="8" s="1"/>
  <c r="AD57" i="8"/>
  <c r="AB57" i="8"/>
  <c r="AC57" i="8" s="1"/>
  <c r="AE29" i="8"/>
  <c r="J29" i="8" s="1"/>
  <c r="AB29" i="8"/>
  <c r="AC29" i="8" s="1"/>
  <c r="AD29" i="8"/>
  <c r="AE69" i="8"/>
  <c r="J69" i="8" s="1"/>
  <c r="AD69" i="8"/>
  <c r="AE75" i="8"/>
  <c r="J75" i="8" s="1"/>
  <c r="AD75" i="8"/>
  <c r="AB75" i="8"/>
  <c r="AC75" i="8" s="1"/>
  <c r="AE9" i="8"/>
  <c r="J9" i="8" s="1"/>
  <c r="AB9" i="8"/>
  <c r="AC9" i="8" s="1"/>
  <c r="O110" i="8" a="1"/>
  <c r="O110" i="8" s="1"/>
  <c r="AA110" i="8" s="1"/>
  <c r="AE110" i="8" s="1"/>
  <c r="J110" i="8" s="1"/>
  <c r="AD9" i="8"/>
  <c r="AD64" i="8"/>
  <c r="O70" i="8" a="1"/>
  <c r="O70" i="8" s="1"/>
  <c r="AA70" i="8" s="1"/>
  <c r="AE70" i="8" s="1"/>
  <c r="J70" i="8" s="1"/>
  <c r="O99" i="8" a="1"/>
  <c r="O99" i="8" s="1"/>
  <c r="AA99" i="8" s="1"/>
  <c r="AE99" i="8" s="1"/>
  <c r="J99" i="8" s="1"/>
  <c r="AD36" i="8"/>
  <c r="AE64" i="8"/>
  <c r="J64" i="8" s="1"/>
  <c r="O31" i="8" a="1"/>
  <c r="O31" i="8" s="1"/>
  <c r="AA31" i="8" s="1"/>
  <c r="AE31" i="8" s="1"/>
  <c r="J31" i="8" s="1"/>
  <c r="AE36" i="8"/>
  <c r="J36" i="8" s="1"/>
  <c r="O53" i="8" a="1"/>
  <c r="O53" i="8" s="1"/>
  <c r="AA53" i="8" s="1"/>
  <c r="AE53" i="8" s="1"/>
  <c r="J53" i="8" s="1"/>
  <c r="AD53" i="8"/>
  <c r="O59" i="8" a="1"/>
  <c r="O59" i="8" s="1"/>
  <c r="AA59" i="8" s="1"/>
  <c r="AE59" i="8" s="1"/>
  <c r="J59" i="8" s="1"/>
  <c r="AB82" i="8"/>
  <c r="AC82" i="8" s="1"/>
  <c r="AE82" i="8"/>
  <c r="J82" i="8" s="1"/>
  <c r="AD82" i="8"/>
  <c r="AE105" i="8"/>
  <c r="J105" i="8" s="1"/>
  <c r="AD112" i="8"/>
  <c r="AB84" i="8"/>
  <c r="AC84" i="8" s="1"/>
  <c r="AD84" i="8"/>
  <c r="O113" i="8" a="1"/>
  <c r="O113" i="8" s="1"/>
  <c r="AA113" i="8" s="1"/>
  <c r="AE113" i="8" s="1"/>
  <c r="J113" i="8" s="1"/>
  <c r="O39" i="8" a="1"/>
  <c r="O39" i="8" s="1"/>
  <c r="AA39" i="8" s="1"/>
  <c r="AB39" i="8" s="1"/>
  <c r="AC39" i="8" s="1"/>
  <c r="AB55" i="8"/>
  <c r="AC55" i="8" s="1"/>
  <c r="O84" i="8" a="1"/>
  <c r="O84" i="8" s="1"/>
  <c r="AA84" i="8" s="1"/>
  <c r="AE84" i="8" s="1"/>
  <c r="J84" i="8" s="1"/>
  <c r="AD105" i="8"/>
  <c r="O93" i="8" a="1"/>
  <c r="O93" i="8" s="1"/>
  <c r="AA93" i="8" s="1"/>
  <c r="AE93" i="8" s="1"/>
  <c r="J93" i="8" s="1"/>
  <c r="AE54" i="8"/>
  <c r="J54" i="8" s="1"/>
  <c r="AD54" i="8"/>
  <c r="AB54" i="8"/>
  <c r="AC54" i="8" s="1"/>
  <c r="O71" i="8" a="1"/>
  <c r="O71" i="8" s="1"/>
  <c r="AA71" i="8" s="1"/>
  <c r="AE71" i="8" s="1"/>
  <c r="J71" i="8" s="1"/>
  <c r="AD71" i="8"/>
  <c r="AB71" i="8"/>
  <c r="AC71" i="8" s="1"/>
  <c r="O83" i="8" a="1"/>
  <c r="O83" i="8" s="1"/>
  <c r="AA83" i="8" s="1"/>
  <c r="AE83" i="8" s="1"/>
  <c r="J83" i="8" s="1"/>
  <c r="AE112" i="8"/>
  <c r="J112" i="8" s="1"/>
  <c r="AE38" i="8"/>
  <c r="J38" i="8" s="1"/>
  <c r="AD38" i="8"/>
  <c r="AB38" i="8"/>
  <c r="AC38" i="8" s="1"/>
  <c r="AD22" i="8"/>
  <c r="AB22" i="8"/>
  <c r="AC22" i="8" s="1"/>
  <c r="O67" i="8" a="1"/>
  <c r="O67" i="8" s="1"/>
  <c r="AA67" i="8" s="1"/>
  <c r="AD67" i="8" s="1"/>
  <c r="AE114" i="8"/>
  <c r="J114" i="8" s="1"/>
  <c r="AD114" i="8"/>
  <c r="AB114" i="8"/>
  <c r="AC114" i="8" s="1"/>
  <c r="O37" i="8" a="1"/>
  <c r="O37" i="8" s="1"/>
  <c r="AA37" i="8" s="1"/>
  <c r="AE37" i="8" s="1"/>
  <c r="J37" i="8" s="1"/>
  <c r="AD106" i="8"/>
  <c r="AB106" i="8"/>
  <c r="AC106" i="8" s="1"/>
  <c r="AD45" i="8"/>
  <c r="AB45" i="8"/>
  <c r="AC45" i="8" s="1"/>
  <c r="AE50" i="8"/>
  <c r="J50" i="8" s="1"/>
  <c r="AD50" i="8"/>
  <c r="AE48" i="8"/>
  <c r="J48" i="8" s="1"/>
  <c r="AD48" i="8"/>
  <c r="O87" i="8" a="1"/>
  <c r="O87" i="8" s="1"/>
  <c r="AA87" i="8" s="1"/>
  <c r="AE87" i="8" s="1"/>
  <c r="J87" i="8" s="1"/>
  <c r="AD100" i="8"/>
  <c r="AB100" i="8"/>
  <c r="AC100" i="8" s="1"/>
  <c r="AB32" i="8"/>
  <c r="AC32" i="8" s="1"/>
  <c r="AB48" i="8"/>
  <c r="AC48" i="8" s="1"/>
  <c r="O65" i="8" a="1"/>
  <c r="O65" i="8" s="1"/>
  <c r="AA65" i="8" s="1"/>
  <c r="AE65" i="8" s="1"/>
  <c r="J65" i="8" s="1"/>
  <c r="O81" i="8" a="1"/>
  <c r="O81" i="8" s="1"/>
  <c r="AA81" i="8" s="1"/>
  <c r="AE81" i="8" s="1"/>
  <c r="J81" i="8" s="1"/>
  <c r="O97" i="8" a="1"/>
  <c r="O97" i="8" s="1"/>
  <c r="AA97" i="8" s="1"/>
  <c r="AE97" i="8" s="1"/>
  <c r="J97" i="8" s="1"/>
  <c r="AB107" i="8"/>
  <c r="AC107" i="8" s="1"/>
  <c r="AB24" i="8"/>
  <c r="AC24" i="8" s="1"/>
  <c r="O27" i="8" a="1"/>
  <c r="O27" i="8" s="1"/>
  <c r="AA27" i="8" s="1"/>
  <c r="AE27" i="8" s="1"/>
  <c r="J27" i="8" s="1"/>
  <c r="AD32" i="8"/>
  <c r="O43" i="8" a="1"/>
  <c r="O43" i="8" s="1"/>
  <c r="AA43" i="8" s="1"/>
  <c r="AE43" i="8" s="1"/>
  <c r="J43" i="8" s="1"/>
  <c r="O72" i="8" a="1"/>
  <c r="O72" i="8" s="1"/>
  <c r="AA72" i="8" s="1"/>
  <c r="AE72" i="8" s="1"/>
  <c r="J72" i="8" s="1"/>
  <c r="O104" i="8" a="1"/>
  <c r="O104" i="8" s="1"/>
  <c r="AA104" i="8" s="1"/>
  <c r="AE104" i="8" s="1"/>
  <c r="J104" i="8" s="1"/>
  <c r="AD16" i="8"/>
  <c r="O78" i="8" a="1"/>
  <c r="O78" i="8" s="1"/>
  <c r="AA78" i="8" s="1"/>
  <c r="AE78" i="8" s="1"/>
  <c r="J78" i="8" s="1"/>
  <c r="AD107" i="8"/>
  <c r="AE16" i="8"/>
  <c r="J16" i="8" s="1"/>
  <c r="AD24" i="8"/>
  <c r="O35" i="8" a="1"/>
  <c r="O35" i="8" s="1"/>
  <c r="AA35" i="8" s="1"/>
  <c r="AE35" i="8" s="1"/>
  <c r="J35" i="8" s="1"/>
  <c r="O49" i="8" a="1"/>
  <c r="O49" i="8" s="1"/>
  <c r="AA49" i="8" s="1"/>
  <c r="AB88" i="8"/>
  <c r="AC88" i="8" s="1"/>
  <c r="AB97" i="8"/>
  <c r="AC97" i="8" s="1"/>
  <c r="AB27" i="8"/>
  <c r="AC27" i="8" s="1"/>
  <c r="O63" i="8" a="1"/>
  <c r="O63" i="8" s="1"/>
  <c r="AA63" i="8" s="1"/>
  <c r="AE63" i="8" s="1"/>
  <c r="J63" i="8" s="1"/>
  <c r="O101" i="8" a="1"/>
  <c r="O101" i="8" s="1"/>
  <c r="AA101" i="8" s="1"/>
  <c r="AE101" i="8" s="1"/>
  <c r="J101" i="8" s="1"/>
  <c r="O100" i="8" a="1"/>
  <c r="O100" i="8" s="1"/>
  <c r="AA100" i="8" s="1"/>
  <c r="AE100" i="8" s="1"/>
  <c r="J100" i="8" s="1"/>
  <c r="O11" i="8" a="1"/>
  <c r="O11" i="8" s="1"/>
  <c r="AA11" i="8" s="1"/>
  <c r="AE11" i="8" s="1"/>
  <c r="J11" i="8" s="1"/>
  <c r="O21" i="8" a="1"/>
  <c r="O21" i="8" s="1"/>
  <c r="AA21" i="8" s="1"/>
  <c r="AE21" i="8" s="1"/>
  <c r="J21" i="8" s="1"/>
  <c r="O51" i="8" a="1"/>
  <c r="O51" i="8" s="1"/>
  <c r="AA51" i="8" s="1"/>
  <c r="AE51" i="8" s="1"/>
  <c r="J51" i="8" s="1"/>
  <c r="O68" i="8" a="1"/>
  <c r="O68" i="8" s="1"/>
  <c r="AA68" i="8" s="1"/>
  <c r="AE68" i="8" s="1"/>
  <c r="J68" i="8" s="1"/>
  <c r="O111" i="8" a="1"/>
  <c r="O111" i="8" s="1"/>
  <c r="AA111" i="8" s="1"/>
  <c r="AE111" i="8" s="1"/>
  <c r="J111" i="8" s="1"/>
  <c r="O33" i="8" a="1"/>
  <c r="O33" i="8" s="1"/>
  <c r="AA33" i="8" s="1"/>
  <c r="AD88" i="8"/>
  <c r="AD66" i="8"/>
  <c r="O95" i="8" a="1"/>
  <c r="O95" i="8" s="1"/>
  <c r="AA95" i="8" s="1"/>
  <c r="AB102" i="8"/>
  <c r="AC102" i="8" s="1"/>
  <c r="O108" i="8" a="1"/>
  <c r="O108" i="8" s="1"/>
  <c r="AA108" i="8" s="1"/>
  <c r="AE108" i="8" s="1"/>
  <c r="J108" i="8" s="1"/>
  <c r="AD7" i="8"/>
  <c r="AE7" i="8" s="1"/>
  <c r="J7" i="8" s="1"/>
  <c r="K7" i="8" s="1"/>
  <c r="AD55" i="8"/>
  <c r="AE66" i="8"/>
  <c r="J66" i="8" s="1"/>
  <c r="AD76" i="8"/>
  <c r="AB76" i="8"/>
  <c r="AC76" i="8" s="1"/>
  <c r="O79" i="8" a="1"/>
  <c r="O79" i="8" s="1"/>
  <c r="AA79" i="8" s="1"/>
  <c r="AE79" i="8" s="1"/>
  <c r="J79" i="8" s="1"/>
  <c r="AD79" i="8"/>
  <c r="AB98" i="8"/>
  <c r="AC98" i="8" s="1"/>
  <c r="AE98" i="8"/>
  <c r="J98" i="8" s="1"/>
  <c r="AD98" i="8"/>
  <c r="O102" i="8" a="1"/>
  <c r="O102" i="8" s="1"/>
  <c r="AA102" i="8" s="1"/>
  <c r="AE102" i="8" s="1"/>
  <c r="J102" i="8" s="1"/>
  <c r="O115" i="8" a="1"/>
  <c r="O115" i="8" s="1"/>
  <c r="AA115" i="8" s="1"/>
  <c r="AE115" i="8" s="1"/>
  <c r="J115" i="8" s="1"/>
  <c r="O74" i="8" a="1"/>
  <c r="O74" i="8" s="1"/>
  <c r="AA74" i="8" s="1"/>
  <c r="O19" i="8" a="1"/>
  <c r="O19" i="8" s="1"/>
  <c r="AA19" i="8" s="1"/>
  <c r="AB69" i="8"/>
  <c r="AC69" i="8" s="1"/>
  <c r="O85" i="8" a="1"/>
  <c r="O85" i="8" s="1"/>
  <c r="AA85" i="8" s="1"/>
  <c r="AE85" i="8" s="1"/>
  <c r="J85" i="8" s="1"/>
  <c r="AB30" i="8"/>
  <c r="AC30" i="8" s="1"/>
  <c r="AD44" i="8"/>
  <c r="O62" i="8" a="1"/>
  <c r="O62" i="8" s="1"/>
  <c r="AA62" i="8" s="1"/>
  <c r="O94" i="8" a="1"/>
  <c r="O94" i="8" s="1"/>
  <c r="AA94" i="8" s="1"/>
  <c r="O12" i="8" a="1"/>
  <c r="O12" i="8" s="1"/>
  <c r="AA12" i="8" s="1"/>
  <c r="AD12" i="8" s="1"/>
  <c r="O14" i="8" a="1"/>
  <c r="O14" i="8" s="1"/>
  <c r="AA14" i="8" s="1"/>
  <c r="AB14" i="8" s="1"/>
  <c r="AC14" i="8" s="1"/>
  <c r="O28" i="8" a="1"/>
  <c r="O28" i="8" s="1"/>
  <c r="AA28" i="8" s="1"/>
  <c r="AD28" i="8" s="1"/>
  <c r="O30" i="8" a="1"/>
  <c r="O30" i="8" s="1"/>
  <c r="AA30" i="8" s="1"/>
  <c r="O44" i="8" a="1"/>
  <c r="O44" i="8" s="1"/>
  <c r="AA44" i="8" s="1"/>
  <c r="O46" i="8" a="1"/>
  <c r="O46" i="8" s="1"/>
  <c r="AA46" i="8" s="1"/>
  <c r="AB46" i="8" s="1"/>
  <c r="AC46" i="8" s="1"/>
  <c r="O60" i="8" a="1"/>
  <c r="O60" i="8" s="1"/>
  <c r="AA60" i="8" s="1"/>
  <c r="AE60" i="8" s="1"/>
  <c r="J60" i="8" s="1"/>
  <c r="AD90" i="8"/>
  <c r="O92" i="8" a="1"/>
  <c r="O92" i="8" s="1"/>
  <c r="AA92" i="8" s="1"/>
  <c r="AE92" i="8" s="1"/>
  <c r="J92" i="8" s="1"/>
  <c r="Z78" i="7"/>
  <c r="AA78" i="7" s="1"/>
  <c r="AB78" i="7"/>
  <c r="AC78" i="7"/>
  <c r="I78" i="7" s="1"/>
  <c r="AC71" i="7"/>
  <c r="I71" i="7" s="1"/>
  <c r="Z71" i="7"/>
  <c r="AA71" i="7" s="1"/>
  <c r="M112" i="7" a="1"/>
  <c r="M112" i="7" s="1"/>
  <c r="Y112" i="7" s="1"/>
  <c r="AC112" i="7" s="1"/>
  <c r="I112" i="7" s="1"/>
  <c r="Z112" i="7"/>
  <c r="AA112" i="7" s="1"/>
  <c r="AB112" i="7"/>
  <c r="AB35" i="7"/>
  <c r="AC90" i="7"/>
  <c r="I90" i="7" s="1"/>
  <c r="AB90" i="7"/>
  <c r="AC52" i="7"/>
  <c r="I52" i="7" s="1"/>
  <c r="AB52" i="7"/>
  <c r="Z116" i="7"/>
  <c r="AA116" i="7" s="1"/>
  <c r="AB116" i="7"/>
  <c r="AB73" i="7"/>
  <c r="AB115" i="7"/>
  <c r="AC115" i="7"/>
  <c r="I115" i="7" s="1"/>
  <c r="M103" i="7" a="1"/>
  <c r="M103" i="7" s="1"/>
  <c r="Y103" i="7" s="1"/>
  <c r="AC103" i="7" s="1"/>
  <c r="I103" i="7" s="1"/>
  <c r="Z89" i="7"/>
  <c r="AA89" i="7" s="1"/>
  <c r="AB89" i="7"/>
  <c r="AB80" i="7"/>
  <c r="Z69" i="7"/>
  <c r="AA69" i="7" s="1"/>
  <c r="AB69" i="7"/>
  <c r="AC69" i="7"/>
  <c r="I69" i="7" s="1"/>
  <c r="AB62" i="7"/>
  <c r="AC62" i="7"/>
  <c r="I62" i="7" s="1"/>
  <c r="AB51" i="7"/>
  <c r="AB107" i="7"/>
  <c r="Z107" i="7"/>
  <c r="AA107" i="7" s="1"/>
  <c r="AB102" i="7"/>
  <c r="AC75" i="7"/>
  <c r="I75" i="7" s="1"/>
  <c r="AB114" i="7"/>
  <c r="Z114" i="7"/>
  <c r="AA114" i="7" s="1"/>
  <c r="Z96" i="7"/>
  <c r="AA96" i="7" s="1"/>
  <c r="AB96" i="7"/>
  <c r="AB117" i="7"/>
  <c r="AC117" i="7"/>
  <c r="I117" i="7" s="1"/>
  <c r="Z117" i="7"/>
  <c r="AA117" i="7" s="1"/>
  <c r="M105" i="7" a="1"/>
  <c r="M105" i="7" s="1"/>
  <c r="Y105" i="7" s="1"/>
  <c r="AC105" i="7" s="1"/>
  <c r="I105" i="7" s="1"/>
  <c r="Z105" i="7"/>
  <c r="AA105" i="7" s="1"/>
  <c r="AB105" i="7"/>
  <c r="AB53" i="7"/>
  <c r="AC53" i="7"/>
  <c r="I53" i="7" s="1"/>
  <c r="AB98" i="7"/>
  <c r="Z98" i="7"/>
  <c r="AA98" i="7" s="1"/>
  <c r="AB81" i="7"/>
  <c r="AC81" i="7"/>
  <c r="I81" i="7" s="1"/>
  <c r="AB71" i="7"/>
  <c r="Z109" i="7"/>
  <c r="AA109" i="7" s="1"/>
  <c r="Z87" i="7"/>
  <c r="AA87" i="7" s="1"/>
  <c r="AB87" i="7"/>
  <c r="M67" i="7" a="1"/>
  <c r="M67" i="7" s="1"/>
  <c r="Y67" i="7" s="1"/>
  <c r="AC67" i="7" s="1"/>
  <c r="I67" i="7" s="1"/>
  <c r="Z67" i="7"/>
  <c r="AA67" i="7" s="1"/>
  <c r="AB67" i="7"/>
  <c r="AB37" i="7"/>
  <c r="AC37" i="7"/>
  <c r="I37" i="7" s="1"/>
  <c r="AB61" i="7"/>
  <c r="AC61" i="7"/>
  <c r="I61" i="7" s="1"/>
  <c r="M44" i="7" a="1"/>
  <c r="M44" i="7" s="1"/>
  <c r="Y44" i="7" s="1"/>
  <c r="AC44" i="7" s="1"/>
  <c r="I44" i="7" s="1"/>
  <c r="AB44" i="7"/>
  <c r="AB109" i="7"/>
  <c r="M60" i="7" a="1"/>
  <c r="M60" i="7" s="1"/>
  <c r="Y60" i="7" s="1"/>
  <c r="AC60" i="7" s="1"/>
  <c r="I60" i="7" s="1"/>
  <c r="Z43" i="7"/>
  <c r="AA43" i="7" s="1"/>
  <c r="AC43" i="7"/>
  <c r="I43" i="7" s="1"/>
  <c r="AB24" i="7"/>
  <c r="AC24" i="7"/>
  <c r="Z91" i="7"/>
  <c r="AA91" i="7" s="1"/>
  <c r="AB64" i="7"/>
  <c r="Z53" i="7"/>
  <c r="AA53" i="7" s="1"/>
  <c r="AB46" i="7"/>
  <c r="M42" i="7" a="1"/>
  <c r="M42" i="7" s="1"/>
  <c r="Y42" i="7" s="1"/>
  <c r="AC42" i="7" s="1"/>
  <c r="I42" i="7" s="1"/>
  <c r="M95" i="7" a="1"/>
  <c r="M95" i="7" s="1"/>
  <c r="Y95" i="7" s="1"/>
  <c r="AB95" i="7"/>
  <c r="Z84" i="7"/>
  <c r="AA84" i="7" s="1"/>
  <c r="AB66" i="7"/>
  <c r="AB54" i="7"/>
  <c r="AB30" i="7"/>
  <c r="Z115" i="7"/>
  <c r="AA115" i="7" s="1"/>
  <c r="Z113" i="7"/>
  <c r="AA113" i="7" s="1"/>
  <c r="Z77" i="7"/>
  <c r="AA77" i="7" s="1"/>
  <c r="AB59" i="7"/>
  <c r="AC56" i="7"/>
  <c r="I56" i="7" s="1"/>
  <c r="AB34" i="7"/>
  <c r="Z108" i="7"/>
  <c r="AA108" i="7" s="1"/>
  <c r="Z106" i="7"/>
  <c r="AA106" i="7" s="1"/>
  <c r="AB92" i="7"/>
  <c r="M79" i="7" a="1"/>
  <c r="M79" i="7" s="1"/>
  <c r="Y79" i="7" s="1"/>
  <c r="Z68" i="7"/>
  <c r="AA68" i="7" s="1"/>
  <c r="Z56" i="7"/>
  <c r="AA56" i="7" s="1"/>
  <c r="AB50" i="7"/>
  <c r="AB91" i="7"/>
  <c r="M111" i="7" a="1"/>
  <c r="M111" i="7" s="1"/>
  <c r="Y111" i="7" s="1"/>
  <c r="AB111" i="7"/>
  <c r="Z100" i="7"/>
  <c r="AA100" i="7" s="1"/>
  <c r="AB82" i="7"/>
  <c r="Z93" i="7"/>
  <c r="AA93" i="7" s="1"/>
  <c r="AB75" i="7"/>
  <c r="Z97" i="7"/>
  <c r="AA97" i="7" s="1"/>
  <c r="Z61" i="7"/>
  <c r="AA61" i="7" s="1"/>
  <c r="AB43" i="7"/>
  <c r="Z90" i="7"/>
  <c r="AA90" i="7" s="1"/>
  <c r="M63" i="7" a="1"/>
  <c r="M63" i="7" s="1"/>
  <c r="Y63" i="7" s="1"/>
  <c r="AC63" i="7" s="1"/>
  <c r="I63" i="7" s="1"/>
  <c r="Z52" i="7"/>
  <c r="AA52" i="7" s="1"/>
  <c r="Z36" i="7"/>
  <c r="AA36" i="7" s="1"/>
  <c r="AB36" i="7"/>
  <c r="Z81" i="7"/>
  <c r="AA81" i="7" s="1"/>
  <c r="Z45" i="7"/>
  <c r="AA45" i="7" s="1"/>
  <c r="Z38" i="7"/>
  <c r="AA38" i="7" s="1"/>
  <c r="AC10" i="7"/>
  <c r="Z10" i="7"/>
  <c r="AA10" i="7" s="1"/>
  <c r="Z74" i="7"/>
  <c r="AA74" i="7" s="1"/>
  <c r="M47" i="7" a="1"/>
  <c r="M47" i="7" s="1"/>
  <c r="Y47" i="7" s="1"/>
  <c r="AB47" i="7"/>
  <c r="Z65" i="7"/>
  <c r="AA65" i="7" s="1"/>
  <c r="Z58" i="7"/>
  <c r="AA58" i="7" s="1"/>
  <c r="Z33" i="7"/>
  <c r="AA33" i="7" s="1"/>
  <c r="AB10" i="7"/>
  <c r="Z22" i="7"/>
  <c r="AA22" i="7" s="1"/>
  <c r="AB28" i="7"/>
  <c r="Z8" i="7"/>
  <c r="AA8" i="7" s="1"/>
  <c r="AB8" i="7"/>
  <c r="AC8" i="7"/>
  <c r="AB13" i="7"/>
  <c r="AB22" i="7"/>
  <c r="Z28" i="7"/>
  <c r="AA28" i="7" s="1"/>
  <c r="AB16" i="7"/>
  <c r="AB21" i="7"/>
  <c r="Z15" i="7"/>
  <c r="AA15" i="7" s="1"/>
  <c r="M7" i="7" a="1"/>
  <c r="M7" i="7" s="1"/>
  <c r="Y7" i="7" s="1"/>
  <c r="Z7" i="7" s="1"/>
  <c r="AA7" i="7" s="1"/>
  <c r="M19" i="7" a="1"/>
  <c r="M19" i="7" s="1"/>
  <c r="Y19" i="7" s="1"/>
  <c r="AC19" i="7" s="1"/>
  <c r="AC52" i="6"/>
  <c r="I52" i="6" s="1"/>
  <c r="Z52" i="6"/>
  <c r="AA52" i="6" s="1"/>
  <c r="AB52" i="6"/>
  <c r="AC84" i="6"/>
  <c r="I84" i="6" s="1"/>
  <c r="Z84" i="6"/>
  <c r="AA84" i="6" s="1"/>
  <c r="AB84" i="6"/>
  <c r="Z62" i="6"/>
  <c r="AA62" i="6" s="1"/>
  <c r="Z65" i="6"/>
  <c r="AA65" i="6" s="1"/>
  <c r="AB65" i="6"/>
  <c r="Z95" i="6"/>
  <c r="AA95" i="6" s="1"/>
  <c r="AB95" i="6"/>
  <c r="Z97" i="6"/>
  <c r="AA97" i="6" s="1"/>
  <c r="AB97" i="6"/>
  <c r="AC53" i="6"/>
  <c r="I53" i="6" s="1"/>
  <c r="AB53" i="6"/>
  <c r="Z33" i="6"/>
  <c r="AA33" i="6" s="1"/>
  <c r="AC33" i="6"/>
  <c r="AB33" i="6"/>
  <c r="AB83" i="6"/>
  <c r="Z53" i="6"/>
  <c r="AA53" i="6" s="1"/>
  <c r="AB93" i="6"/>
  <c r="AC59" i="6"/>
  <c r="I59" i="6" s="1"/>
  <c r="M106" i="6" a="1"/>
  <c r="M106" i="6" s="1"/>
  <c r="Y106" i="6" s="1"/>
  <c r="AC106" i="6" s="1"/>
  <c r="I106" i="6" s="1"/>
  <c r="AB82" i="6"/>
  <c r="AC75" i="6"/>
  <c r="I75" i="6" s="1"/>
  <c r="AB59" i="6"/>
  <c r="AC46" i="6"/>
  <c r="I46" i="6" s="1"/>
  <c r="AB46" i="6"/>
  <c r="AB62" i="6"/>
  <c r="AC62" i="6"/>
  <c r="I62" i="6" s="1"/>
  <c r="AB72" i="6"/>
  <c r="Z72" i="6"/>
  <c r="AA72" i="6" s="1"/>
  <c r="AB102" i="6"/>
  <c r="Z78" i="6"/>
  <c r="AA78" i="6" s="1"/>
  <c r="AB77" i="6"/>
  <c r="AB104" i="6"/>
  <c r="Z104" i="6"/>
  <c r="AA104" i="6" s="1"/>
  <c r="AB90" i="6"/>
  <c r="M90" i="6" a="1"/>
  <c r="M90" i="6" s="1"/>
  <c r="Y90" i="6" s="1"/>
  <c r="AC90" i="6" s="1"/>
  <c r="I90" i="6" s="1"/>
  <c r="AB70" i="6"/>
  <c r="Z47" i="6"/>
  <c r="AA47" i="6" s="1"/>
  <c r="AB47" i="6"/>
  <c r="AC82" i="6"/>
  <c r="I82" i="6" s="1"/>
  <c r="AB69" i="6"/>
  <c r="AC69" i="6"/>
  <c r="I69" i="6" s="1"/>
  <c r="Z37" i="6"/>
  <c r="AA37" i="6" s="1"/>
  <c r="Z102" i="6"/>
  <c r="AA102" i="6" s="1"/>
  <c r="AB99" i="6"/>
  <c r="AB86" i="6"/>
  <c r="Z79" i="6"/>
  <c r="AA79" i="6" s="1"/>
  <c r="AB79" i="6"/>
  <c r="Z69" i="6"/>
  <c r="AA69" i="6" s="1"/>
  <c r="Z63" i="6"/>
  <c r="AA63" i="6" s="1"/>
  <c r="AB63" i="6"/>
  <c r="Z49" i="6"/>
  <c r="AA49" i="6" s="1"/>
  <c r="AB49" i="6"/>
  <c r="Z46" i="6"/>
  <c r="AA46" i="6" s="1"/>
  <c r="AC85" i="6"/>
  <c r="I85" i="6" s="1"/>
  <c r="AB85" i="6"/>
  <c r="M42" i="6" a="1"/>
  <c r="M42" i="6" s="1"/>
  <c r="Y42" i="6" s="1"/>
  <c r="AC42" i="6" s="1"/>
  <c r="I42" i="6" s="1"/>
  <c r="Z85" i="6"/>
  <c r="AA85" i="6" s="1"/>
  <c r="AB101" i="6"/>
  <c r="AC101" i="6"/>
  <c r="I101" i="6" s="1"/>
  <c r="AB114" i="6"/>
  <c r="AB68" i="6"/>
  <c r="M56" i="6" a="1"/>
  <c r="M56" i="6" s="1"/>
  <c r="Y56" i="6" s="1"/>
  <c r="AC56" i="6" s="1"/>
  <c r="I56" i="6" s="1"/>
  <c r="AC107" i="6"/>
  <c r="I107" i="6" s="1"/>
  <c r="AB81" i="6"/>
  <c r="Z81" i="6"/>
  <c r="AA81" i="6" s="1"/>
  <c r="Z101" i="6"/>
  <c r="AA101" i="6" s="1"/>
  <c r="Z94" i="6"/>
  <c r="AA94" i="6" s="1"/>
  <c r="Z70" i="6"/>
  <c r="AA70" i="6" s="1"/>
  <c r="AB51" i="6"/>
  <c r="AB58" i="6"/>
  <c r="M58" i="6" a="1"/>
  <c r="M58" i="6" s="1"/>
  <c r="Y58" i="6" s="1"/>
  <c r="AC58" i="6" s="1"/>
  <c r="I58" i="6" s="1"/>
  <c r="Z58" i="6"/>
  <c r="AA58" i="6" s="1"/>
  <c r="AB45" i="6"/>
  <c r="Z88" i="6"/>
  <c r="AA88" i="6" s="1"/>
  <c r="AB88" i="6"/>
  <c r="M74" i="6" a="1"/>
  <c r="M74" i="6" s="1"/>
  <c r="Y74" i="6" s="1"/>
  <c r="AC74" i="6" s="1"/>
  <c r="I74" i="6" s="1"/>
  <c r="Z74" i="6"/>
  <c r="AA74" i="6" s="1"/>
  <c r="AB100" i="6"/>
  <c r="AC80" i="6"/>
  <c r="I80" i="6" s="1"/>
  <c r="M77" i="6" a="1"/>
  <c r="M77" i="6" s="1"/>
  <c r="Y77" i="6" s="1"/>
  <c r="AB61" i="6"/>
  <c r="M54" i="6" a="1"/>
  <c r="M54" i="6" s="1"/>
  <c r="Y54" i="6" s="1"/>
  <c r="M99" i="6" a="1"/>
  <c r="M99" i="6" s="1"/>
  <c r="Y99" i="6" s="1"/>
  <c r="M83" i="6" a="1"/>
  <c r="M83" i="6" s="1"/>
  <c r="Y83" i="6" s="1"/>
  <c r="M67" i="6" a="1"/>
  <c r="M67" i="6" s="1"/>
  <c r="Y67" i="6" s="1"/>
  <c r="AB67" i="6" s="1"/>
  <c r="M51" i="6" a="1"/>
  <c r="M51" i="6" s="1"/>
  <c r="Y51" i="6" s="1"/>
  <c r="Z103" i="6"/>
  <c r="AA103" i="6" s="1"/>
  <c r="AC92" i="6"/>
  <c r="I92" i="6" s="1"/>
  <c r="Z87" i="6"/>
  <c r="AA87" i="6" s="1"/>
  <c r="AC76" i="6"/>
  <c r="I76" i="6" s="1"/>
  <c r="Z71" i="6"/>
  <c r="AA71" i="6" s="1"/>
  <c r="Z55" i="6"/>
  <c r="AA55" i="6" s="1"/>
  <c r="AC44" i="6"/>
  <c r="I44" i="6" s="1"/>
  <c r="AB60" i="6"/>
  <c r="Z17" i="6"/>
  <c r="AA17" i="6" s="1"/>
  <c r="Z21" i="6"/>
  <c r="AA21" i="6" s="1"/>
  <c r="Z108" i="6"/>
  <c r="AA108" i="6" s="1"/>
  <c r="Z29" i="6"/>
  <c r="AA29" i="6" s="1"/>
  <c r="Z15" i="6"/>
  <c r="AA15" i="6" s="1"/>
  <c r="Z110" i="6"/>
  <c r="AA110" i="6" s="1"/>
  <c r="AB39" i="6"/>
  <c r="Z39" i="6"/>
  <c r="AA39" i="6" s="1"/>
  <c r="AB25" i="6"/>
  <c r="AB15" i="6"/>
  <c r="Z112" i="6"/>
  <c r="AA112" i="6" s="1"/>
  <c r="AB108" i="6"/>
  <c r="Z25" i="6"/>
  <c r="AA25" i="6" s="1"/>
  <c r="AC31" i="6"/>
  <c r="Z27" i="7"/>
  <c r="AA27" i="7" s="1"/>
  <c r="AB9" i="7"/>
  <c r="AB29" i="7"/>
  <c r="Z23" i="7"/>
  <c r="AA23" i="7" s="1"/>
  <c r="AB17" i="7"/>
  <c r="Z11" i="7"/>
  <c r="AA11" i="7" s="1"/>
  <c r="Z31" i="7"/>
  <c r="AA31" i="7" s="1"/>
  <c r="AB25" i="7"/>
  <c r="AB31" i="7"/>
  <c r="AB27" i="7"/>
  <c r="AB23" i="7"/>
  <c r="AB15" i="7"/>
  <c r="AB11" i="7"/>
  <c r="Z29" i="7"/>
  <c r="AA29" i="7" s="1"/>
  <c r="Z25" i="7"/>
  <c r="AA25" i="7" s="1"/>
  <c r="Z21" i="7"/>
  <c r="AA21" i="7" s="1"/>
  <c r="Z17" i="7"/>
  <c r="AA17" i="7" s="1"/>
  <c r="Z13" i="7"/>
  <c r="AA13" i="7" s="1"/>
  <c r="Z9" i="7"/>
  <c r="AA9" i="7" s="1"/>
  <c r="Z13" i="6"/>
  <c r="AA13" i="6" s="1"/>
  <c r="AB13" i="6"/>
  <c r="AC13" i="6" s="1"/>
  <c r="M7" i="6" a="1"/>
  <c r="M7" i="6" s="1"/>
  <c r="Z27" i="6"/>
  <c r="AA27" i="6" s="1"/>
  <c r="Z9" i="6"/>
  <c r="AA9" i="6" s="1"/>
  <c r="AB9" i="6"/>
  <c r="AC9" i="6" s="1"/>
  <c r="AB19" i="6"/>
  <c r="Z35" i="6"/>
  <c r="AA35" i="6" s="1"/>
  <c r="Z109" i="6"/>
  <c r="AA109" i="6" s="1"/>
  <c r="AB109" i="6"/>
  <c r="Z18" i="6"/>
  <c r="AA18" i="6" s="1"/>
  <c r="AB18" i="6"/>
  <c r="Z36" i="6"/>
  <c r="AA36" i="6" s="1"/>
  <c r="AB36" i="6"/>
  <c r="Z20" i="6"/>
  <c r="AA20" i="6" s="1"/>
  <c r="AB20" i="6"/>
  <c r="Z19" i="6"/>
  <c r="AA19" i="6" s="1"/>
  <c r="Z10" i="6"/>
  <c r="AA10" i="6" s="1"/>
  <c r="AB10" i="6"/>
  <c r="AC10" i="6" s="1"/>
  <c r="I10" i="6" s="1"/>
  <c r="Z34" i="6"/>
  <c r="AA34" i="6" s="1"/>
  <c r="AB34" i="6"/>
  <c r="Z26" i="6"/>
  <c r="AA26" i="6" s="1"/>
  <c r="AB26" i="6"/>
  <c r="Z12" i="6"/>
  <c r="AA12" i="6" s="1"/>
  <c r="AB12" i="6"/>
  <c r="AC12" i="6" s="1"/>
  <c r="I12" i="6" s="1"/>
  <c r="Z111" i="6"/>
  <c r="AA111" i="6" s="1"/>
  <c r="AB111" i="6"/>
  <c r="Z28" i="6"/>
  <c r="AA28" i="6" s="1"/>
  <c r="AB28" i="6"/>
  <c r="AB11" i="6"/>
  <c r="AC11" i="6" s="1"/>
  <c r="I11" i="6" s="1"/>
  <c r="AB113" i="6"/>
  <c r="Z113" i="6"/>
  <c r="AA113" i="6" s="1"/>
  <c r="AB110" i="6"/>
  <c r="Z38" i="6"/>
  <c r="AA38" i="6" s="1"/>
  <c r="AB38" i="6"/>
  <c r="AB35" i="6"/>
  <c r="Z30" i="6"/>
  <c r="AA30" i="6" s="1"/>
  <c r="AB30" i="6"/>
  <c r="AB27" i="6"/>
  <c r="Z22" i="6"/>
  <c r="AA22" i="6" s="1"/>
  <c r="AB22" i="6"/>
  <c r="Z14" i="6"/>
  <c r="AA14" i="6" s="1"/>
  <c r="AB14" i="6"/>
  <c r="AC14" i="6" s="1"/>
  <c r="I14" i="6" s="1"/>
  <c r="Z11" i="6"/>
  <c r="AA11" i="6" s="1"/>
  <c r="Z8" i="6"/>
  <c r="AA8" i="6" s="1"/>
  <c r="AB8" i="6"/>
  <c r="AC8" i="6"/>
  <c r="I8" i="6" s="1"/>
  <c r="AC112" i="6"/>
  <c r="AC37" i="6"/>
  <c r="AC29" i="6"/>
  <c r="AC21" i="6"/>
  <c r="I21" i="6" s="1"/>
  <c r="Z115" i="6"/>
  <c r="AA115" i="6" s="1"/>
  <c r="AB115" i="6"/>
  <c r="Z40" i="6"/>
  <c r="AA40" i="6" s="1"/>
  <c r="AB40" i="6"/>
  <c r="Z32" i="6"/>
  <c r="AA32" i="6" s="1"/>
  <c r="AB32" i="6"/>
  <c r="Z24" i="6"/>
  <c r="AA24" i="6" s="1"/>
  <c r="AB24" i="6"/>
  <c r="Z16" i="6"/>
  <c r="AA16" i="6" s="1"/>
  <c r="AB16" i="6"/>
  <c r="I15" i="6"/>
  <c r="I24" i="6"/>
  <c r="I40" i="6"/>
  <c r="I36" i="6"/>
  <c r="I18" i="6"/>
  <c r="I16" i="6"/>
  <c r="I28" i="6"/>
  <c r="I111" i="6"/>
  <c r="I26" i="6"/>
  <c r="I109" i="6"/>
  <c r="I34" i="6"/>
  <c r="I32" i="6"/>
  <c r="I115" i="6"/>
  <c r="I30" i="6"/>
  <c r="I113" i="6"/>
  <c r="I38" i="6"/>
  <c r="I22" i="6"/>
  <c r="I25" i="7"/>
  <c r="I20" i="6"/>
  <c r="J6" i="6"/>
  <c r="K6" i="6" s="1"/>
  <c r="I8" i="4"/>
  <c r="J28" i="4"/>
  <c r="I35" i="4"/>
  <c r="J35" i="4"/>
  <c r="J36" i="4"/>
  <c r="J105" i="4"/>
  <c r="J107" i="4"/>
  <c r="J8" i="4"/>
  <c r="J9" i="4"/>
  <c r="I9" i="4"/>
  <c r="J10" i="4"/>
  <c r="I10" i="4"/>
  <c r="I11" i="4"/>
  <c r="I12" i="4"/>
  <c r="J12" i="4"/>
  <c r="I13" i="4"/>
  <c r="J13" i="4"/>
  <c r="J14" i="4"/>
  <c r="I14" i="4"/>
  <c r="I15" i="4"/>
  <c r="J15" i="4"/>
  <c r="I16" i="4"/>
  <c r="J16" i="4"/>
  <c r="J17" i="4"/>
  <c r="I17" i="4"/>
  <c r="I18" i="4"/>
  <c r="J18" i="4"/>
  <c r="I19" i="4"/>
  <c r="J19" i="4"/>
  <c r="J20" i="4"/>
  <c r="I20" i="4"/>
  <c r="I21" i="4"/>
  <c r="J21" i="4"/>
  <c r="I22" i="4"/>
  <c r="J22" i="4"/>
  <c r="I23" i="4"/>
  <c r="J23" i="4"/>
  <c r="I24" i="4"/>
  <c r="J24" i="4"/>
  <c r="I25" i="4"/>
  <c r="J25" i="4"/>
  <c r="I26" i="4"/>
  <c r="J26" i="4"/>
  <c r="J27" i="4"/>
  <c r="I27" i="4"/>
  <c r="I28" i="4"/>
  <c r="I29" i="4"/>
  <c r="J29" i="4"/>
  <c r="J30" i="4"/>
  <c r="I30" i="4"/>
  <c r="I31" i="4"/>
  <c r="J31" i="4"/>
  <c r="I32" i="4"/>
  <c r="J32" i="4"/>
  <c r="J33" i="4"/>
  <c r="I33" i="4"/>
  <c r="I34" i="4"/>
  <c r="J34" i="4"/>
  <c r="I36" i="4"/>
  <c r="I37" i="4"/>
  <c r="J37" i="4"/>
  <c r="I38" i="4"/>
  <c r="J38" i="4"/>
  <c r="I104" i="4"/>
  <c r="J104" i="4"/>
  <c r="I105" i="4"/>
  <c r="I106" i="4"/>
  <c r="J106" i="4"/>
  <c r="I107" i="4"/>
  <c r="J108" i="4"/>
  <c r="I108" i="4"/>
  <c r="I109" i="4"/>
  <c r="J109" i="4"/>
  <c r="I110" i="4"/>
  <c r="J110" i="4"/>
  <c r="I7" i="4"/>
  <c r="O7" i="4"/>
  <c r="P7" i="4" s="1"/>
  <c r="R7" i="4" s="1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104" i="4"/>
  <c r="K105" i="4"/>
  <c r="K106" i="4"/>
  <c r="K107" i="4"/>
  <c r="K108" i="4"/>
  <c r="K109" i="4"/>
  <c r="K110" i="4"/>
  <c r="K7" i="4"/>
  <c r="L6" i="4"/>
  <c r="M6" i="4" s="1"/>
  <c r="AF93" i="11" l="1"/>
  <c r="AF40" i="11"/>
  <c r="AG11" i="11"/>
  <c r="AF11" i="11"/>
  <c r="AD89" i="11"/>
  <c r="AE89" i="11" s="1"/>
  <c r="AD85" i="11"/>
  <c r="AE85" i="11" s="1"/>
  <c r="AF117" i="11"/>
  <c r="AD11" i="11"/>
  <c r="AE11" i="11" s="1"/>
  <c r="AG37" i="11"/>
  <c r="AD37" i="11"/>
  <c r="AE37" i="11" s="1"/>
  <c r="AF109" i="11"/>
  <c r="AF89" i="11"/>
  <c r="AF105" i="11"/>
  <c r="AF66" i="11"/>
  <c r="AF85" i="11"/>
  <c r="AG63" i="11"/>
  <c r="AF63" i="11"/>
  <c r="AG115" i="11"/>
  <c r="AF115" i="11"/>
  <c r="AD53" i="11"/>
  <c r="AE53" i="11" s="1"/>
  <c r="AF79" i="11"/>
  <c r="AD50" i="11"/>
  <c r="AE50" i="11" s="1"/>
  <c r="AF111" i="11"/>
  <c r="AD79" i="11"/>
  <c r="AE79" i="11" s="1"/>
  <c r="AF25" i="11"/>
  <c r="AF49" i="11"/>
  <c r="AD98" i="11"/>
  <c r="AE98" i="11" s="1"/>
  <c r="AD72" i="11"/>
  <c r="AE72" i="11" s="1"/>
  <c r="AF98" i="11"/>
  <c r="AF72" i="11"/>
  <c r="AD18" i="11"/>
  <c r="AE18" i="11" s="1"/>
  <c r="AF102" i="11"/>
  <c r="AG107" i="11"/>
  <c r="AF107" i="11"/>
  <c r="AF61" i="11"/>
  <c r="AG61" i="11"/>
  <c r="AD56" i="11"/>
  <c r="AE56" i="11" s="1"/>
  <c r="AF18" i="11"/>
  <c r="AF8" i="11"/>
  <c r="AD34" i="11"/>
  <c r="AE34" i="11" s="1"/>
  <c r="AG91" i="11"/>
  <c r="AF91" i="11"/>
  <c r="AG59" i="11"/>
  <c r="AF59" i="11"/>
  <c r="AG108" i="11"/>
  <c r="AD108" i="11"/>
  <c r="AE108" i="11" s="1"/>
  <c r="AF56" i="11"/>
  <c r="AF34" i="11"/>
  <c r="AG64" i="11"/>
  <c r="AD64" i="11"/>
  <c r="AE64" i="11" s="1"/>
  <c r="AD104" i="11"/>
  <c r="AE104" i="11" s="1"/>
  <c r="AD88" i="11"/>
  <c r="AE88" i="11" s="1"/>
  <c r="AF75" i="11"/>
  <c r="AG75" i="11"/>
  <c r="AD59" i="11"/>
  <c r="AE59" i="11" s="1"/>
  <c r="AD114" i="11"/>
  <c r="AE114" i="11" s="1"/>
  <c r="AF104" i="11"/>
  <c r="AF88" i="11"/>
  <c r="AD57" i="11"/>
  <c r="AE57" i="11" s="1"/>
  <c r="AG43" i="11"/>
  <c r="AF43" i="11"/>
  <c r="AD19" i="11"/>
  <c r="AE19" i="11" s="1"/>
  <c r="AD43" i="11"/>
  <c r="AE43" i="11" s="1"/>
  <c r="AD95" i="11"/>
  <c r="AE95" i="11" s="1"/>
  <c r="AD24" i="11"/>
  <c r="AE24" i="11" s="1"/>
  <c r="AD21" i="11"/>
  <c r="AE21" i="11" s="1"/>
  <c r="AF33" i="11"/>
  <c r="AF57" i="11"/>
  <c r="AG27" i="11"/>
  <c r="AF27" i="11"/>
  <c r="AD93" i="11"/>
  <c r="AE93" i="11" s="1"/>
  <c r="AD91" i="11"/>
  <c r="AE91" i="11" s="1"/>
  <c r="AF95" i="11"/>
  <c r="AF24" i="11"/>
  <c r="AD41" i="11"/>
  <c r="AE41" i="11" s="1"/>
  <c r="AF21" i="11"/>
  <c r="AD40" i="11"/>
  <c r="AE40" i="11" s="1"/>
  <c r="AF106" i="10"/>
  <c r="AF80" i="10"/>
  <c r="AD98" i="10"/>
  <c r="AE98" i="10" s="1"/>
  <c r="AG98" i="10"/>
  <c r="M98" i="10" s="1"/>
  <c r="AF33" i="10"/>
  <c r="AF24" i="10"/>
  <c r="AF7" i="10"/>
  <c r="AF98" i="10"/>
  <c r="AF13" i="10"/>
  <c r="AD106" i="10"/>
  <c r="AE106" i="10" s="1"/>
  <c r="AD33" i="10"/>
  <c r="AE33" i="10" s="1"/>
  <c r="AF109" i="10"/>
  <c r="AD80" i="10"/>
  <c r="AE80" i="10" s="1"/>
  <c r="AF55" i="10"/>
  <c r="AD55" i="10"/>
  <c r="AE55" i="10" s="1"/>
  <c r="AG90" i="10"/>
  <c r="M90" i="10" s="1"/>
  <c r="AF95" i="10"/>
  <c r="AD93" i="10"/>
  <c r="AE93" i="10" s="1"/>
  <c r="AD95" i="10"/>
  <c r="AE95" i="10" s="1"/>
  <c r="AF93" i="10"/>
  <c r="AD58" i="10"/>
  <c r="AE58" i="10" s="1"/>
  <c r="AF32" i="10"/>
  <c r="AD92" i="10"/>
  <c r="AE92" i="10" s="1"/>
  <c r="AD62" i="10"/>
  <c r="AE62" i="10" s="1"/>
  <c r="AF42" i="10"/>
  <c r="AD45" i="10"/>
  <c r="AE45" i="10" s="1"/>
  <c r="AD113" i="10"/>
  <c r="AE113" i="10" s="1"/>
  <c r="AD57" i="10"/>
  <c r="AE57" i="10" s="1"/>
  <c r="AF113" i="10"/>
  <c r="AF62" i="10"/>
  <c r="AD7" i="10"/>
  <c r="AE7" i="10" s="1"/>
  <c r="AF57" i="10"/>
  <c r="AF50" i="10"/>
  <c r="AF114" i="10"/>
  <c r="AD105" i="10"/>
  <c r="AE105" i="10" s="1"/>
  <c r="AF105" i="10"/>
  <c r="AG101" i="10"/>
  <c r="M101" i="10" s="1"/>
  <c r="AD101" i="10"/>
  <c r="AE101" i="10" s="1"/>
  <c r="AG25" i="10"/>
  <c r="M25" i="10" s="1"/>
  <c r="AD25" i="10"/>
  <c r="AE25" i="10" s="1"/>
  <c r="AF25" i="10"/>
  <c r="AF34" i="10"/>
  <c r="AG8" i="10"/>
  <c r="M8" i="10" s="1"/>
  <c r="AF8" i="10"/>
  <c r="AD84" i="10"/>
  <c r="AE84" i="10" s="1"/>
  <c r="AG65" i="10"/>
  <c r="M65" i="10" s="1"/>
  <c r="AD65" i="10"/>
  <c r="AE65" i="10" s="1"/>
  <c r="AG14" i="10"/>
  <c r="M14" i="10" s="1"/>
  <c r="AF14" i="10"/>
  <c r="AF79" i="10"/>
  <c r="AF65" i="10"/>
  <c r="AG39" i="10"/>
  <c r="M39" i="10" s="1"/>
  <c r="AF39" i="10"/>
  <c r="AD31" i="10"/>
  <c r="AE31" i="10" s="1"/>
  <c r="AG18" i="10"/>
  <c r="M18" i="10" s="1"/>
  <c r="AF18" i="10"/>
  <c r="AD82" i="10"/>
  <c r="AE82" i="10" s="1"/>
  <c r="AG9" i="10"/>
  <c r="M9" i="10" s="1"/>
  <c r="AD9" i="10"/>
  <c r="AE9" i="10" s="1"/>
  <c r="AD39" i="10"/>
  <c r="AE39" i="10" s="1"/>
  <c r="AD13" i="10"/>
  <c r="AE13" i="10" s="1"/>
  <c r="AD10" i="10"/>
  <c r="AE10" i="10" s="1"/>
  <c r="AD61" i="10"/>
  <c r="AE61" i="10" s="1"/>
  <c r="AD81" i="10"/>
  <c r="AE81" i="10" s="1"/>
  <c r="AF61" i="10"/>
  <c r="AD50" i="10"/>
  <c r="AE50" i="10" s="1"/>
  <c r="AG52" i="10"/>
  <c r="M52" i="10" s="1"/>
  <c r="AD52" i="10"/>
  <c r="AE52" i="10" s="1"/>
  <c r="AG23" i="10"/>
  <c r="M23" i="10" s="1"/>
  <c r="AF23" i="10"/>
  <c r="AD94" i="10"/>
  <c r="AE94" i="10" s="1"/>
  <c r="AG116" i="10"/>
  <c r="M116" i="10" s="1"/>
  <c r="AD116" i="10"/>
  <c r="AE116" i="10" s="1"/>
  <c r="AF84" i="10"/>
  <c r="AF116" i="10"/>
  <c r="AG63" i="10"/>
  <c r="M63" i="10" s="1"/>
  <c r="AF63" i="10"/>
  <c r="AD103" i="10"/>
  <c r="AE103" i="10" s="1"/>
  <c r="AD34" i="10"/>
  <c r="AE34" i="10" s="1"/>
  <c r="AG56" i="10"/>
  <c r="M56" i="10" s="1"/>
  <c r="AF56" i="10"/>
  <c r="AG97" i="10"/>
  <c r="M97" i="10" s="1"/>
  <c r="AD97" i="10"/>
  <c r="AE97" i="10" s="1"/>
  <c r="AD20" i="10"/>
  <c r="AE20" i="10" s="1"/>
  <c r="AG20" i="10"/>
  <c r="M20" i="10" s="1"/>
  <c r="AF69" i="10"/>
  <c r="AF81" i="10"/>
  <c r="AF101" i="10"/>
  <c r="AF92" i="10"/>
  <c r="AD76" i="10"/>
  <c r="AE76" i="10" s="1"/>
  <c r="AF26" i="10"/>
  <c r="AD23" i="10"/>
  <c r="AE23" i="10" s="1"/>
  <c r="AF94" i="10"/>
  <c r="AF52" i="10"/>
  <c r="AF103" i="10"/>
  <c r="AG108" i="10"/>
  <c r="M108" i="10" s="1"/>
  <c r="AF108" i="10"/>
  <c r="AD24" i="10"/>
  <c r="AE24" i="10" s="1"/>
  <c r="AG49" i="10"/>
  <c r="M49" i="10" s="1"/>
  <c r="AD49" i="10"/>
  <c r="AE49" i="10" s="1"/>
  <c r="AF82" i="10"/>
  <c r="AG41" i="10"/>
  <c r="M41" i="10" s="1"/>
  <c r="AD41" i="10"/>
  <c r="AE41" i="10" s="1"/>
  <c r="AG12" i="10"/>
  <c r="M12" i="10" s="1"/>
  <c r="AD12" i="10"/>
  <c r="AE12" i="10" s="1"/>
  <c r="AF74" i="10"/>
  <c r="AD14" i="10"/>
  <c r="AE14" i="10" s="1"/>
  <c r="AD69" i="10"/>
  <c r="AE69" i="10" s="1"/>
  <c r="AD79" i="10"/>
  <c r="AE79" i="10" s="1"/>
  <c r="AG111" i="10"/>
  <c r="M111" i="10" s="1"/>
  <c r="AF111" i="10"/>
  <c r="AD74" i="10"/>
  <c r="AE74" i="10" s="1"/>
  <c r="AF97" i="10"/>
  <c r="AF31" i="10"/>
  <c r="AF10" i="10"/>
  <c r="AD101" i="9"/>
  <c r="AB101" i="9"/>
  <c r="AC101" i="9" s="1"/>
  <c r="AD78" i="9"/>
  <c r="AD103" i="9"/>
  <c r="AB53" i="9"/>
  <c r="AC53" i="9" s="1"/>
  <c r="AB103" i="9"/>
  <c r="AC103" i="9" s="1"/>
  <c r="AD110" i="9"/>
  <c r="AB117" i="9"/>
  <c r="AC117" i="9" s="1"/>
  <c r="AB108" i="9"/>
  <c r="AC108" i="9" s="1"/>
  <c r="AB74" i="9"/>
  <c r="AC74" i="9" s="1"/>
  <c r="AE74" i="9"/>
  <c r="AD74" i="9"/>
  <c r="AD99" i="9"/>
  <c r="AE85" i="9"/>
  <c r="AB85" i="9"/>
  <c r="AC85" i="9" s="1"/>
  <c r="AB19" i="9"/>
  <c r="AC19" i="9" s="1"/>
  <c r="AD46" i="9"/>
  <c r="AD94" i="9"/>
  <c r="AB16" i="9"/>
  <c r="AC16" i="9" s="1"/>
  <c r="AB31" i="9"/>
  <c r="AC31" i="9" s="1"/>
  <c r="AD64" i="9"/>
  <c r="AD63" i="9"/>
  <c r="AB63" i="9"/>
  <c r="AC63" i="9" s="1"/>
  <c r="AD62" i="9"/>
  <c r="AB95" i="9"/>
  <c r="AC95" i="9" s="1"/>
  <c r="AD108" i="9"/>
  <c r="AB104" i="9"/>
  <c r="AC104" i="9" s="1"/>
  <c r="AD104" i="9"/>
  <c r="AD16" i="9"/>
  <c r="AB81" i="9"/>
  <c r="AC81" i="9" s="1"/>
  <c r="AD95" i="9"/>
  <c r="AD53" i="9"/>
  <c r="AB78" i="9"/>
  <c r="AC78" i="9" s="1"/>
  <c r="AD47" i="9"/>
  <c r="AB65" i="9"/>
  <c r="AC65" i="9" s="1"/>
  <c r="AE65" i="9"/>
  <c r="AD65" i="9"/>
  <c r="AB72" i="9"/>
  <c r="AC72" i="9" s="1"/>
  <c r="AD81" i="9"/>
  <c r="AE48" i="9"/>
  <c r="AD48" i="9"/>
  <c r="AD83" i="9"/>
  <c r="AD37" i="9"/>
  <c r="AE115" i="9"/>
  <c r="AD115" i="9"/>
  <c r="AE109" i="9"/>
  <c r="AD109" i="9"/>
  <c r="AE15" i="9"/>
  <c r="AB15" i="9"/>
  <c r="AC15" i="9" s="1"/>
  <c r="AB51" i="9"/>
  <c r="AC51" i="9" s="1"/>
  <c r="AD97" i="9"/>
  <c r="AD113" i="9"/>
  <c r="AE89" i="9"/>
  <c r="AB89" i="9"/>
  <c r="AC89" i="9" s="1"/>
  <c r="AD30" i="9"/>
  <c r="AB14" i="9"/>
  <c r="AC14" i="9" s="1"/>
  <c r="AD80" i="9"/>
  <c r="AB47" i="9"/>
  <c r="AC47" i="9" s="1"/>
  <c r="AE77" i="9"/>
  <c r="AD77" i="9"/>
  <c r="AD14" i="9"/>
  <c r="AD51" i="9"/>
  <c r="AB37" i="9"/>
  <c r="AC37" i="9" s="1"/>
  <c r="AE67" i="9"/>
  <c r="AD67" i="9"/>
  <c r="AB88" i="9"/>
  <c r="AC88" i="9" s="1"/>
  <c r="AB33" i="9"/>
  <c r="AC33" i="9" s="1"/>
  <c r="AE33" i="9"/>
  <c r="AB25" i="9"/>
  <c r="AC25" i="9" s="1"/>
  <c r="AD61" i="9"/>
  <c r="AE61" i="9"/>
  <c r="AD33" i="9"/>
  <c r="AB115" i="9"/>
  <c r="AC115" i="9" s="1"/>
  <c r="AB83" i="9"/>
  <c r="AC83" i="9" s="1"/>
  <c r="AB60" i="9"/>
  <c r="AC60" i="9" s="1"/>
  <c r="AB69" i="9"/>
  <c r="AC69" i="9" s="1"/>
  <c r="AE41" i="9"/>
  <c r="AB41" i="9"/>
  <c r="AC41" i="9" s="1"/>
  <c r="AD60" i="9"/>
  <c r="AB113" i="9"/>
  <c r="AC113" i="9" s="1"/>
  <c r="AE49" i="9"/>
  <c r="AB49" i="9"/>
  <c r="AC49" i="9" s="1"/>
  <c r="AB46" i="9"/>
  <c r="AC46" i="9" s="1"/>
  <c r="AB94" i="9"/>
  <c r="AC94" i="9" s="1"/>
  <c r="AB99" i="9"/>
  <c r="AC99" i="9" s="1"/>
  <c r="AB62" i="9"/>
  <c r="AC62" i="9" s="1"/>
  <c r="AD69" i="9"/>
  <c r="AE17" i="9"/>
  <c r="AB17" i="9"/>
  <c r="AC17" i="9" s="1"/>
  <c r="AD15" i="9"/>
  <c r="AD35" i="9"/>
  <c r="AB35" i="9"/>
  <c r="AC35" i="9" s="1"/>
  <c r="AD22" i="9"/>
  <c r="AE22" i="9"/>
  <c r="AB30" i="9"/>
  <c r="AC30" i="9" s="1"/>
  <c r="AE93" i="9"/>
  <c r="AD93" i="9"/>
  <c r="AB109" i="9"/>
  <c r="AC109" i="9" s="1"/>
  <c r="AB80" i="9"/>
  <c r="AC80" i="9" s="1"/>
  <c r="AE105" i="9"/>
  <c r="AB105" i="9"/>
  <c r="AC105" i="9" s="1"/>
  <c r="AB67" i="9"/>
  <c r="AC67" i="9" s="1"/>
  <c r="AB97" i="9"/>
  <c r="AC97" i="9" s="1"/>
  <c r="AB93" i="9"/>
  <c r="AC93" i="9" s="1"/>
  <c r="AD19" i="9"/>
  <c r="AB72" i="8"/>
  <c r="AC72" i="8" s="1"/>
  <c r="AD101" i="8"/>
  <c r="AD85" i="8"/>
  <c r="AB101" i="8"/>
  <c r="AC101" i="8" s="1"/>
  <c r="AB85" i="8"/>
  <c r="AC85" i="8" s="1"/>
  <c r="AB92" i="8"/>
  <c r="AC92" i="8" s="1"/>
  <c r="AD92" i="8"/>
  <c r="AB60" i="8"/>
  <c r="AC60" i="8" s="1"/>
  <c r="AD60" i="8"/>
  <c r="AD11" i="8"/>
  <c r="AD27" i="8"/>
  <c r="AD13" i="8"/>
  <c r="AB99" i="8"/>
  <c r="AC99" i="8" s="1"/>
  <c r="AB51" i="8"/>
  <c r="AC51" i="8" s="1"/>
  <c r="AD99" i="8"/>
  <c r="AD21" i="8"/>
  <c r="AD70" i="8"/>
  <c r="AD31" i="8"/>
  <c r="AB81" i="8"/>
  <c r="AC81" i="8" s="1"/>
  <c r="AB13" i="8"/>
  <c r="AC13" i="8" s="1"/>
  <c r="AD97" i="8"/>
  <c r="AB43" i="8"/>
  <c r="AC43" i="8" s="1"/>
  <c r="AB70" i="8"/>
  <c r="AC70" i="8" s="1"/>
  <c r="AD35" i="8"/>
  <c r="AB21" i="8"/>
  <c r="AC21" i="8" s="1"/>
  <c r="AB103" i="8"/>
  <c r="AC103" i="8" s="1"/>
  <c r="AD81" i="8"/>
  <c r="AD87" i="8"/>
  <c r="AD17" i="8"/>
  <c r="AE94" i="8"/>
  <c r="J94" i="8" s="1"/>
  <c r="AD94" i="8"/>
  <c r="AE19" i="8"/>
  <c r="J19" i="8" s="1"/>
  <c r="AB19" i="8"/>
  <c r="AC19" i="8" s="1"/>
  <c r="AE33" i="8"/>
  <c r="J33" i="8" s="1"/>
  <c r="AB33" i="8"/>
  <c r="AC33" i="8" s="1"/>
  <c r="AB65" i="8"/>
  <c r="AC65" i="8" s="1"/>
  <c r="AD62" i="8"/>
  <c r="AE62" i="8"/>
  <c r="J62" i="8" s="1"/>
  <c r="AD63" i="8"/>
  <c r="AD37" i="8"/>
  <c r="AD83" i="8"/>
  <c r="AD104" i="8"/>
  <c r="AB63" i="8"/>
  <c r="AC63" i="8" s="1"/>
  <c r="AB68" i="8"/>
  <c r="AC68" i="8" s="1"/>
  <c r="AB94" i="8"/>
  <c r="AC94" i="8" s="1"/>
  <c r="AB35" i="8"/>
  <c r="AC35" i="8" s="1"/>
  <c r="AB62" i="8"/>
  <c r="AC62" i="8" s="1"/>
  <c r="AB11" i="8"/>
  <c r="AC11" i="8" s="1"/>
  <c r="AD93" i="8"/>
  <c r="AB93" i="8"/>
  <c r="AC93" i="8" s="1"/>
  <c r="AD33" i="8"/>
  <c r="AE39" i="8"/>
  <c r="J39" i="8" s="1"/>
  <c r="AD39" i="8"/>
  <c r="AD110" i="8"/>
  <c r="AE74" i="8"/>
  <c r="J74" i="8" s="1"/>
  <c r="AB74" i="8"/>
  <c r="AC74" i="8" s="1"/>
  <c r="AB111" i="8"/>
  <c r="AC111" i="8" s="1"/>
  <c r="AB110" i="8"/>
  <c r="AC110" i="8" s="1"/>
  <c r="AD19" i="8"/>
  <c r="AB83" i="8"/>
  <c r="AC83" i="8" s="1"/>
  <c r="AD74" i="8"/>
  <c r="AB53" i="8"/>
  <c r="AC53" i="8" s="1"/>
  <c r="AB23" i="8"/>
  <c r="AC23" i="8" s="1"/>
  <c r="AD111" i="8"/>
  <c r="AB37" i="8"/>
  <c r="AC37" i="8" s="1"/>
  <c r="AD113" i="8"/>
  <c r="AB115" i="8"/>
  <c r="AC115" i="8" s="1"/>
  <c r="AB78" i="8"/>
  <c r="AC78" i="8" s="1"/>
  <c r="AB113" i="8"/>
  <c r="AC113" i="8" s="1"/>
  <c r="AD115" i="8"/>
  <c r="AD102" i="8"/>
  <c r="AE49" i="8"/>
  <c r="J49" i="8" s="1"/>
  <c r="AD49" i="8"/>
  <c r="AD59" i="8"/>
  <c r="AE46" i="8"/>
  <c r="J46" i="8" s="1"/>
  <c r="AD46" i="8"/>
  <c r="AE95" i="8"/>
  <c r="J95" i="8" s="1"/>
  <c r="AB95" i="8"/>
  <c r="AC95" i="8" s="1"/>
  <c r="AB87" i="8"/>
  <c r="AC87" i="8" s="1"/>
  <c r="AD65" i="8"/>
  <c r="AE67" i="8"/>
  <c r="J67" i="8" s="1"/>
  <c r="AB67" i="8"/>
  <c r="AC67" i="8" s="1"/>
  <c r="AB59" i="8"/>
  <c r="AC59" i="8" s="1"/>
  <c r="AE44" i="8"/>
  <c r="J44" i="8" s="1"/>
  <c r="AB44" i="8"/>
  <c r="AC44" i="8" s="1"/>
  <c r="AE30" i="8"/>
  <c r="J30" i="8" s="1"/>
  <c r="AD30" i="8"/>
  <c r="AD68" i="8"/>
  <c r="AD43" i="8"/>
  <c r="AB31" i="8"/>
  <c r="AC31" i="8" s="1"/>
  <c r="AB28" i="8"/>
  <c r="AC28" i="8" s="1"/>
  <c r="AE28" i="8"/>
  <c r="J28" i="8" s="1"/>
  <c r="AB108" i="8"/>
  <c r="AC108" i="8" s="1"/>
  <c r="AD51" i="8"/>
  <c r="AD72" i="8"/>
  <c r="AB49" i="8"/>
  <c r="AC49" i="8" s="1"/>
  <c r="AE14" i="8"/>
  <c r="J14" i="8" s="1"/>
  <c r="AD14" i="8"/>
  <c r="AD108" i="8"/>
  <c r="AB12" i="8"/>
  <c r="AC12" i="8" s="1"/>
  <c r="AE12" i="8"/>
  <c r="J12" i="8" s="1"/>
  <c r="AB79" i="8"/>
  <c r="AC79" i="8" s="1"/>
  <c r="AD95" i="8"/>
  <c r="AD78" i="8"/>
  <c r="AB104" i="8"/>
  <c r="AC104" i="8" s="1"/>
  <c r="AB19" i="7"/>
  <c r="AB60" i="7"/>
  <c r="AB103" i="7"/>
  <c r="AC111" i="7"/>
  <c r="I111" i="7" s="1"/>
  <c r="Z111" i="7"/>
  <c r="AA111" i="7" s="1"/>
  <c r="Z60" i="7"/>
  <c r="AA60" i="7" s="1"/>
  <c r="Z103" i="7"/>
  <c r="AA103" i="7" s="1"/>
  <c r="AC79" i="7"/>
  <c r="I79" i="7" s="1"/>
  <c r="Z79" i="7"/>
  <c r="AA79" i="7" s="1"/>
  <c r="AC47" i="7"/>
  <c r="I47" i="7" s="1"/>
  <c r="Z47" i="7"/>
  <c r="AA47" i="7" s="1"/>
  <c r="AB42" i="7"/>
  <c r="Z63" i="7"/>
  <c r="AA63" i="7" s="1"/>
  <c r="AB63" i="7"/>
  <c r="AB79" i="7"/>
  <c r="AC95" i="7"/>
  <c r="I95" i="7" s="1"/>
  <c r="Z95" i="7"/>
  <c r="AA95" i="7" s="1"/>
  <c r="Z42" i="7"/>
  <c r="AA42" i="7" s="1"/>
  <c r="Z44" i="7"/>
  <c r="AA44" i="7" s="1"/>
  <c r="Z19" i="7"/>
  <c r="AA19" i="7" s="1"/>
  <c r="AB7" i="7"/>
  <c r="Z56" i="6"/>
  <c r="AA56" i="6" s="1"/>
  <c r="AC54" i="6"/>
  <c r="I54" i="6" s="1"/>
  <c r="Z54" i="6"/>
  <c r="AA54" i="6" s="1"/>
  <c r="AB54" i="6"/>
  <c r="AC83" i="6"/>
  <c r="I83" i="6" s="1"/>
  <c r="Z83" i="6"/>
  <c r="AA83" i="6" s="1"/>
  <c r="Z90" i="6"/>
  <c r="AA90" i="6" s="1"/>
  <c r="AB106" i="6"/>
  <c r="AB56" i="6"/>
  <c r="AC67" i="6"/>
  <c r="I67" i="6" s="1"/>
  <c r="Z67" i="6"/>
  <c r="AA67" i="6" s="1"/>
  <c r="AB42" i="6"/>
  <c r="AC99" i="6"/>
  <c r="I99" i="6" s="1"/>
  <c r="Z99" i="6"/>
  <c r="AA99" i="6" s="1"/>
  <c r="AC77" i="6"/>
  <c r="I77" i="6" s="1"/>
  <c r="Z77" i="6"/>
  <c r="AA77" i="6" s="1"/>
  <c r="Z106" i="6"/>
  <c r="AA106" i="6" s="1"/>
  <c r="AB74" i="6"/>
  <c r="AC51" i="6"/>
  <c r="I51" i="6" s="1"/>
  <c r="Z51" i="6"/>
  <c r="AA51" i="6" s="1"/>
  <c r="Z42" i="6"/>
  <c r="AA42" i="6" s="1"/>
  <c r="J11" i="4"/>
  <c r="Y7" i="6"/>
  <c r="AC7" i="7"/>
  <c r="I7" i="7" s="1"/>
  <c r="I8" i="7"/>
  <c r="I13" i="6"/>
  <c r="I112" i="6"/>
  <c r="I35" i="6"/>
  <c r="I17" i="6"/>
  <c r="I33" i="6"/>
  <c r="I25" i="6"/>
  <c r="I27" i="6"/>
  <c r="I37" i="6"/>
  <c r="I23" i="6"/>
  <c r="I39" i="6"/>
  <c r="I31" i="6"/>
  <c r="I108" i="6"/>
  <c r="I29" i="6"/>
  <c r="I19" i="6"/>
  <c r="I114" i="6"/>
  <c r="I27" i="7"/>
  <c r="I22" i="7"/>
  <c r="I21" i="7"/>
  <c r="I18" i="7"/>
  <c r="I110" i="6"/>
  <c r="I11" i="7"/>
  <c r="J7" i="4"/>
  <c r="I26" i="7"/>
  <c r="I9" i="6"/>
  <c r="I30" i="7"/>
  <c r="I28" i="7"/>
  <c r="I13" i="7"/>
  <c r="I23" i="7"/>
  <c r="I17" i="7"/>
  <c r="I24" i="7"/>
  <c r="I12" i="7"/>
  <c r="I20" i="7"/>
  <c r="I19" i="7"/>
  <c r="I32" i="7"/>
  <c r="I29" i="7"/>
  <c r="I9" i="7"/>
  <c r="I14" i="7"/>
  <c r="AB7" i="6" l="1"/>
  <c r="Z7" i="6"/>
  <c r="AA7" i="6" s="1"/>
  <c r="I15" i="7"/>
  <c r="I31" i="7"/>
  <c r="I10" i="7"/>
  <c r="I16" i="7"/>
  <c r="AC7" i="6" l="1"/>
  <c r="I7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<sst xmlns="http://schemas.openxmlformats.org/spreadsheetml/2006/main" count="231" uniqueCount="64">
  <si>
    <t>ลำดับ</t>
  </si>
  <si>
    <t>ชื่อ - สกุล</t>
  </si>
  <si>
    <t>ตำแหน่ง</t>
  </si>
  <si>
    <r>
      <t xml:space="preserve">ข้อควรระวัง * </t>
    </r>
    <r>
      <rPr>
        <sz val="16"/>
        <rFont val="TH SarabunIT๙"/>
        <family val="2"/>
      </rPr>
      <t>ช่องรายการ "วุฒิ" คือ วุฒิที่ตรงตามคุณสมบัติเฉพาะสำหรับตำแหน่งที่ได้รับการบรรจุและแต่งตั้งให้ดำรงตำแหน่ง ณ วันที่ 1 พฤษภาคม 2567 หรือในกรณีที่ได้รับคุณวุฒิเพิ่มขึ้นหรือสูงขึ้น</t>
    </r>
  </si>
  <si>
    <t>จะต้องเป็นคุณวุฒิที่นายกองค์กรปกครองส่วนท้องถิ่น ได้มีคำสั่งให้ข้าราชการได้รับเงินเดือนตามคุณวุฒิที่ได้รับเพิ่มขึ้นหรือสูงขึ้น เว้นแต่ขณะได้รับคุณวุฒิเพิ่มขึ้นหรือสูงขึ้นเงินเดือนในขณะนั้นเท่าหรือ</t>
  </si>
  <si>
    <t>สูงกว่าเงินเดือนตามคุณวุฒิ จึงทำให้ไม่มีคำสั่งให้ได้รับเงินเดือนตามคุณวุฒิในขณะนั้น</t>
  </si>
  <si>
    <t>นักทรัพยากรบุคคล</t>
  </si>
  <si>
    <t>โทร. 098 - 880 - 2345</t>
  </si>
  <si>
    <t>ตารางคำนวณปรับเงินเดือนครูนี้ เป็นเพียงตัวอย่างเท่านั้น เพื่อช่วยให้การปฏิบัติงานสะดวกขึ้น</t>
  </si>
  <si>
    <t>ผู้ใช้จะต้องตรวจสอบข้อมูล และการนำไปใช้ ผู้จัดทำไม่รับผิดชอบทุกกรณีปัญหาที่เกิดจากการนำตารางคำนวณไปปรับใช้</t>
  </si>
  <si>
    <t>หากท่านมีข้อสงสัยต้องการสอบถาม ติดต่อได้ตามเบอร์โทรศัพท์ และ Facebook Fan Page ข้างต้น</t>
  </si>
  <si>
    <t>ขอบคุณครับ</t>
  </si>
  <si>
    <t>สูตรคำนวณห้ามแก้ไข</t>
  </si>
  <si>
    <t>วุฒิ/สาขา/สถานศึกษา (วันที่ 1 พ.ค. 2567)</t>
  </si>
  <si>
    <t>เดือนที่ออกคำสั่ง</t>
  </si>
  <si>
    <t>ขั้นต่ำที่กรอกได้</t>
  </si>
  <si>
    <t>ลำดับที่</t>
  </si>
  <si>
    <t>คุณวุฒิ</t>
  </si>
  <si>
    <t>รหัส</t>
  </si>
  <si>
    <t>อัตราชดเชย</t>
  </si>
  <si>
    <t>เพดานสูงสุด</t>
  </si>
  <si>
    <t>จัดทำโดย ดร.วุฒิวิชญ์  ราชมณี</t>
  </si>
  <si>
    <t>Facebook Fan Page : ดร.วุฒิวิชญ์ ราชมณี</t>
  </si>
  <si>
    <t>บัญชีรายละเอียด การให้ได้รับอัตราค่าจ้างใหม่</t>
  </si>
  <si>
    <t>ประเภทคุณวุฒิ/ตำแหน่งที่จ้าง</t>
  </si>
  <si>
    <t>วันที่จ้าง
และทำสัญญจ้าง</t>
  </si>
  <si>
    <t>(1) ปริญญาเอกหรือเทียบเท่า</t>
  </si>
  <si>
    <t>(2) ปริญญาโททั่วไปหรือเทียบเท่า</t>
  </si>
  <si>
    <t>(3) ปริญญาตรีที่มีหลักสูตรกำหนดเวลาศึกษาไม่น้อยกว่า 5 ปี เฉพาะที่ ก.พ. กำหนดให้ได้รับหลักสูตร 5 ปี</t>
  </si>
  <si>
    <t>(4) ปริญญาที่มีหลักสูตรกำหนดเวลาศึกษา ไม่น้อยกว่า 4 ปี หรือ พนักงานจ้างตามภารกิจตำแหน่งขับเครื่องจักรกลขนาดกลางหรือขนาดหนัก</t>
  </si>
  <si>
    <t>(5) ประกาศนียบัตรวิชาชีพชั้นสูง (ปวส.)</t>
  </si>
  <si>
    <t>(6) ประกาศนียบัตรวิชาชีพเทคนิค (ปวท.) ประกาศนียบัตรวิชาการศึกชั้นสูง (ป.กศ.สูง) และอนุปริญญา</t>
  </si>
  <si>
    <t>(7) ประกาศนียบัตรวิชาชีพ (ปวช.) หรือประกาศนียับตรมัธยมต้น/ปลาย และพนักงานจ้างตามภารกิจตำแหน่งสำหรับผู้มีทักษะ</t>
  </si>
  <si>
    <t>ให้ได้รับ</t>
  </si>
  <si>
    <t>อัตราค่าจ้างใหม่</t>
  </si>
  <si>
    <t>อัตราค่าจ้าง</t>
  </si>
  <si>
    <t>อัตราค่าจ้างเดิม</t>
  </si>
  <si>
    <t>มีผล ณ วันที่</t>
  </si>
  <si>
    <t>รหัสคุณวุฒิ</t>
  </si>
  <si>
    <t>รหัสปี</t>
  </si>
  <si>
    <t>ช่วงเงินที่ได้รับ</t>
  </si>
  <si>
    <t>เงินเดิม</t>
  </si>
  <si>
    <t>เงินใหม่</t>
  </si>
  <si>
    <t>แนบท้ายคำสั่ง.......(อปท.)...  ที่ ......../2569  ลงวันที่ ................................ พ.ศ. 2569</t>
  </si>
  <si>
    <t>บัญชีรายละเอียดการให้พนักงานจ้างได้รับค่าตอบแทนเพิ่มขึ้นตามวุฒิที่ใช้ในการทำสัญญาจ้างหรือผู้มีทักษะประสบการณ์</t>
  </si>
  <si>
    <t>ช่วงเงินปรับ</t>
  </si>
  <si>
    <t>ช่วงชดเชย</t>
  </si>
  <si>
    <t>รวมอัตราชดเชย</t>
  </si>
  <si>
    <t>อัตราเพดาน</t>
  </si>
  <si>
    <t>อัตราได้รับ</t>
  </si>
  <si>
    <t>ปี 2568</t>
  </si>
  <si>
    <t>อัตราค่าจ้าง ณ 1 พ.ค. 67</t>
  </si>
  <si>
    <t>อัตราค่าจ้าง ณ 1 พ.ค. 68</t>
  </si>
  <si>
    <t>วุฒิ/สาขา/สถานศึกษา (วันที่ 1 พ.ค. 2568)</t>
  </si>
  <si>
    <t>อัตราค่าจ้างและเงินเพิ่มการครองชีพฯ
(เดิม)</t>
  </si>
  <si>
    <t>อัตราค่าจ้างและเงินเพิ่มการครองชีพฯ
(ใหม่)</t>
  </si>
  <si>
    <t>เงินเพิ่มการครองชีพฯ</t>
  </si>
  <si>
    <t>3333333*</t>
  </si>
  <si>
    <t>ตั้งแต่ 67 (1)
หรือ 
ตั้งแต่ 68 (2)</t>
  </si>
  <si>
    <t>จำนวนร้อยละที่ได้เลื่อนค่าตอบแทน</t>
  </si>
  <si>
    <t>อัตราค่าจ้าง ณ 1 ต.ค. 67</t>
  </si>
  <si>
    <t>อัตราค่าจ้างหลังปรับชดเชย
(ใหม่)</t>
  </si>
  <si>
    <t>อัตราค่าจ้าง ณ 1 ต.ค. 68</t>
  </si>
  <si>
    <t>บัญชีรายละเอียดการให้พนักงานจ้างได้รับการเลื่อนค่าตอบแทนเพิ่มขึ้น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</si>
</sst>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;[Red]#,##0"/>
    <numFmt numFmtId="189" formatCode="[$-D87041E]d\ mmmm\ yyyy;@"/>
    <numFmt numFmtId="190" formatCode="[$-187041E]d\ mmmm\ yyyy;@"/>
  </numFmts>
  <fonts count="1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sz val="11"/>
      <color indexed="8"/>
      <name val="Tahoma"/>
      <family val="2"/>
    </font>
    <font>
      <b/>
      <sz val="16"/>
      <name val="TH SarabunIT๙"/>
      <family val="2"/>
    </font>
    <font>
      <sz val="16"/>
      <name val="TH SarabunIT๙"/>
      <family val="2"/>
    </font>
    <font>
      <sz val="16"/>
      <color theme="1"/>
      <name val="TH Niramit AS"/>
      <family val="2"/>
      <charset val="222"/>
    </font>
    <font>
      <sz val="14"/>
      <color theme="1"/>
      <name val="TH SarabunIT๙"/>
      <family val="2"/>
    </font>
    <font>
      <b/>
      <sz val="14"/>
      <name val="TH SarabunIT๙"/>
      <family val="2"/>
    </font>
    <font>
      <b/>
      <sz val="16"/>
      <color theme="1"/>
      <name val="TH SarabunIT๙"/>
      <family val="2"/>
    </font>
    <font>
      <sz val="11"/>
      <color theme="1"/>
      <name val="TH SarabunIT๙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3" fillId="4" borderId="0" applyNumberFormat="0" applyBorder="0" applyAlignment="0" applyProtection="0"/>
    <xf numFmtId="0" fontId="6" fillId="0" borderId="0"/>
  </cellStyleXfs>
  <cellXfs count="137">
    <xf numFmtId="0" fontId="0" fillId="0" borderId="0" xfId="0"/>
    <xf numFmtId="0" fontId="9" fillId="0" borderId="0" xfId="0" applyFont="1"/>
    <xf numFmtId="0" fontId="2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4" fillId="0" borderId="3" xfId="2" applyFont="1" applyBorder="1" applyAlignment="1" applyProtection="1">
      <alignment vertical="center" wrapText="1"/>
      <protection locked="0"/>
    </xf>
    <xf numFmtId="0" fontId="4" fillId="0" borderId="4" xfId="2" applyFont="1" applyBorder="1" applyAlignment="1" applyProtection="1">
      <alignment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4" fillId="0" borderId="7" xfId="2" applyFont="1" applyBorder="1" applyAlignment="1" applyProtection="1">
      <alignment horizontal="center" vertical="top" wrapText="1"/>
      <protection locked="0"/>
    </xf>
    <xf numFmtId="188" fontId="5" fillId="5" borderId="13" xfId="2" applyNumberFormat="1" applyFont="1" applyFill="1" applyBorder="1" applyAlignment="1" applyProtection="1">
      <alignment horizontal="center" vertical="top" wrapText="1"/>
      <protection locked="0"/>
    </xf>
    <xf numFmtId="0" fontId="2" fillId="0" borderId="0" xfId="0" applyFont="1" applyAlignment="1" applyProtection="1">
      <alignment vertical="top"/>
      <protection locked="0"/>
    </xf>
    <xf numFmtId="188" fontId="2" fillId="0" borderId="0" xfId="0" applyNumberFormat="1" applyFont="1" applyAlignment="1" applyProtection="1">
      <alignment vertical="top"/>
      <protection locked="0"/>
    </xf>
    <xf numFmtId="0" fontId="2" fillId="5" borderId="0" xfId="0" applyFont="1" applyFill="1" applyAlignment="1" applyProtection="1">
      <alignment vertical="top"/>
      <protection locked="0"/>
    </xf>
    <xf numFmtId="0" fontId="5" fillId="2" borderId="13" xfId="2" applyFont="1" applyFill="1" applyBorder="1" applyAlignment="1" applyProtection="1">
      <alignment horizontal="center" vertical="top"/>
      <protection locked="0"/>
    </xf>
    <xf numFmtId="0" fontId="5" fillId="0" borderId="13" xfId="0" applyFont="1" applyBorder="1" applyAlignment="1" applyProtection="1">
      <alignment horizontal="left" vertical="top" wrapText="1"/>
      <protection locked="0"/>
    </xf>
    <xf numFmtId="0" fontId="5" fillId="2" borderId="0" xfId="0" applyFont="1" applyFill="1" applyProtection="1">
      <protection locked="0"/>
    </xf>
    <xf numFmtId="0" fontId="5" fillId="2" borderId="0" xfId="0" applyFont="1" applyFill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center"/>
      <protection locked="0"/>
    </xf>
    <xf numFmtId="187" fontId="5" fillId="2" borderId="0" xfId="1" applyNumberFormat="1" applyFont="1" applyFill="1" applyAlignment="1" applyProtection="1">
      <protection locked="0"/>
    </xf>
    <xf numFmtId="0" fontId="2" fillId="0" borderId="0" xfId="4" applyFont="1" applyAlignment="1" applyProtection="1">
      <alignment horizontal="center"/>
      <protection locked="0"/>
    </xf>
    <xf numFmtId="0" fontId="2" fillId="0" borderId="0" xfId="4" applyFont="1" applyProtection="1">
      <protection locked="0"/>
    </xf>
    <xf numFmtId="0" fontId="2" fillId="0" borderId="0" xfId="4" applyFont="1" applyAlignment="1" applyProtection="1">
      <alignment horizontal="left" vertical="top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5" fillId="0" borderId="0" xfId="0" applyFont="1" applyProtection="1">
      <protection locked="0"/>
    </xf>
    <xf numFmtId="43" fontId="5" fillId="0" borderId="0" xfId="1" applyFont="1" applyProtection="1">
      <protection locked="0"/>
    </xf>
    <xf numFmtId="188" fontId="5" fillId="2" borderId="0" xfId="2" applyNumberFormat="1" applyFont="1" applyFill="1" applyAlignment="1" applyProtection="1">
      <alignment horizontal="center" vertical="center"/>
      <protection locked="0"/>
    </xf>
    <xf numFmtId="2" fontId="5" fillId="0" borderId="0" xfId="0" applyNumberFormat="1" applyFont="1" applyProtection="1">
      <protection locked="0"/>
    </xf>
    <xf numFmtId="0" fontId="5" fillId="0" borderId="0" xfId="0" applyFont="1" applyAlignment="1" applyProtection="1">
      <alignment horizontal="left" wrapText="1"/>
      <protection locked="0"/>
    </xf>
    <xf numFmtId="0" fontId="4" fillId="2" borderId="0" xfId="2" applyFont="1" applyFill="1" applyAlignment="1" applyProtection="1">
      <alignment horizontal="center" vertical="center"/>
      <protection locked="0"/>
    </xf>
    <xf numFmtId="0" fontId="5" fillId="2" borderId="0" xfId="2" applyFont="1" applyFill="1" applyAlignment="1" applyProtection="1">
      <alignment horizontal="center" vertical="center"/>
      <protection locked="0"/>
    </xf>
    <xf numFmtId="0" fontId="5" fillId="2" borderId="0" xfId="2" applyFont="1" applyFill="1" applyAlignment="1" applyProtection="1">
      <alignment horizontal="left" vertical="top" wrapText="1"/>
      <protection locked="0"/>
    </xf>
    <xf numFmtId="0" fontId="5" fillId="2" borderId="0" xfId="2" applyFont="1" applyFill="1" applyAlignment="1" applyProtection="1">
      <alignment horizontal="left" vertical="center"/>
      <protection locked="0"/>
    </xf>
    <xf numFmtId="43" fontId="5" fillId="2" borderId="0" xfId="1" applyFont="1" applyFill="1" applyAlignment="1" applyProtection="1">
      <alignment horizontal="center" vertical="center"/>
      <protection locked="0"/>
    </xf>
    <xf numFmtId="2" fontId="5" fillId="2" borderId="0" xfId="2" applyNumberFormat="1" applyFont="1" applyFill="1" applyAlignment="1" applyProtection="1">
      <alignment horizontal="center" vertical="center"/>
      <protection locked="0"/>
    </xf>
    <xf numFmtId="0" fontId="7" fillId="0" borderId="0" xfId="4" applyFont="1" applyAlignment="1" applyProtection="1">
      <alignment horizontal="center"/>
      <protection locked="0"/>
    </xf>
    <xf numFmtId="0" fontId="7" fillId="0" borderId="0" xfId="4" applyFont="1" applyProtection="1">
      <protection locked="0"/>
    </xf>
    <xf numFmtId="0" fontId="10" fillId="0" borderId="0" xfId="0" applyFont="1" applyProtection="1">
      <protection locked="0"/>
    </xf>
    <xf numFmtId="0" fontId="2" fillId="0" borderId="0" xfId="4" applyFont="1" applyAlignment="1" applyProtection="1">
      <alignment horizontal="left" vertical="top" wrapText="1"/>
      <protection locked="0"/>
    </xf>
    <xf numFmtId="0" fontId="4" fillId="2" borderId="12" xfId="2" applyFont="1" applyFill="1" applyBorder="1" applyAlignment="1" applyProtection="1">
      <alignment horizontal="center" vertical="center" wrapText="1"/>
      <protection locked="0"/>
    </xf>
    <xf numFmtId="187" fontId="4" fillId="0" borderId="12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0" xfId="2" applyFont="1" applyBorder="1" applyAlignment="1" applyProtection="1">
      <alignment horizontal="center" vertical="center" wrapText="1"/>
      <protection locked="0"/>
    </xf>
    <xf numFmtId="0" fontId="4" fillId="0" borderId="11" xfId="2" applyFont="1" applyBorder="1" applyAlignment="1" applyProtection="1">
      <alignment horizontal="center" vertical="center" wrapText="1"/>
      <protection locked="0"/>
    </xf>
    <xf numFmtId="0" fontId="4" fillId="0" borderId="12" xfId="2" applyFont="1" applyBorder="1" applyAlignment="1" applyProtection="1">
      <alignment horizontal="center" vertical="center" wrapText="1"/>
      <protection locked="0"/>
    </xf>
    <xf numFmtId="0" fontId="8" fillId="0" borderId="12" xfId="2" applyFont="1" applyBorder="1" applyAlignment="1" applyProtection="1">
      <alignment horizontal="center" vertical="center" wrapText="1"/>
      <protection locked="0"/>
    </xf>
    <xf numFmtId="0" fontId="5" fillId="0" borderId="13" xfId="2" applyFont="1" applyBorder="1" applyAlignment="1" applyProtection="1">
      <alignment horizontal="left" vertical="top" wrapText="1" shrinkToFit="1"/>
      <protection locked="0"/>
    </xf>
    <xf numFmtId="0" fontId="5" fillId="0" borderId="13" xfId="0" applyFont="1" applyBorder="1" applyAlignment="1" applyProtection="1">
      <alignment vertical="center"/>
      <protection locked="0"/>
    </xf>
    <xf numFmtId="0" fontId="2" fillId="2" borderId="0" xfId="0" applyFont="1" applyFill="1" applyProtection="1">
      <protection hidden="1"/>
    </xf>
    <xf numFmtId="43" fontId="2" fillId="2" borderId="0" xfId="1" applyFont="1" applyFill="1" applyBorder="1" applyProtection="1">
      <protection hidden="1"/>
    </xf>
    <xf numFmtId="189" fontId="5" fillId="5" borderId="13" xfId="1" applyNumberFormat="1" applyFont="1" applyFill="1" applyBorder="1" applyAlignment="1" applyProtection="1">
      <alignment horizontal="left" vertical="top" shrinkToFit="1"/>
      <protection locked="0"/>
    </xf>
    <xf numFmtId="190" fontId="5" fillId="0" borderId="13" xfId="0" applyNumberFormat="1" applyFont="1" applyBorder="1" applyAlignment="1" applyProtection="1">
      <alignment vertical="center"/>
      <protection locked="0"/>
    </xf>
    <xf numFmtId="188" fontId="5" fillId="5" borderId="13" xfId="3" applyNumberFormat="1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187" fontId="4" fillId="2" borderId="12" xfId="1" applyNumberFormat="1" applyFont="1" applyFill="1" applyBorder="1" applyAlignment="1" applyProtection="1">
      <alignment horizontal="center" vertical="center" wrapText="1"/>
      <protection locked="0"/>
    </xf>
    <xf numFmtId="188" fontId="5" fillId="2" borderId="13" xfId="3" applyNumberFormat="1" applyFont="1" applyFill="1" applyBorder="1" applyAlignment="1" applyProtection="1">
      <alignment horizontal="center" vertical="center"/>
      <protection locked="0"/>
    </xf>
    <xf numFmtId="0" fontId="2" fillId="2" borderId="0" xfId="4" applyFont="1" applyFill="1" applyAlignment="1" applyProtection="1">
      <alignment horizontal="center"/>
      <protection locked="0"/>
    </xf>
    <xf numFmtId="0" fontId="5" fillId="2" borderId="0" xfId="0" applyFont="1" applyFill="1" applyAlignment="1" applyProtection="1">
      <alignment vertical="center"/>
      <protection locked="0"/>
    </xf>
    <xf numFmtId="187" fontId="2" fillId="2" borderId="0" xfId="1" applyNumberFormat="1" applyFont="1" applyFill="1" applyProtection="1">
      <protection hidden="1"/>
    </xf>
    <xf numFmtId="187" fontId="2" fillId="2" borderId="0" xfId="1" applyNumberFormat="1" applyFont="1" applyFill="1" applyBorder="1" applyProtection="1">
      <protection hidden="1"/>
    </xf>
    <xf numFmtId="0" fontId="2" fillId="2" borderId="13" xfId="0" applyFont="1" applyFill="1" applyBorder="1" applyProtection="1">
      <protection hidden="1"/>
    </xf>
    <xf numFmtId="43" fontId="2" fillId="2" borderId="13" xfId="1" applyFont="1" applyFill="1" applyBorder="1" applyProtection="1">
      <protection hidden="1"/>
    </xf>
    <xf numFmtId="0" fontId="2" fillId="2" borderId="0" xfId="0" applyFont="1" applyFill="1" applyAlignment="1" applyProtection="1">
      <alignment horizontal="right"/>
      <protection hidden="1"/>
    </xf>
    <xf numFmtId="0" fontId="4" fillId="2" borderId="0" xfId="0" applyFont="1" applyFill="1" applyAlignment="1" applyProtection="1">
      <alignment horizontal="center"/>
      <protection locked="0"/>
    </xf>
    <xf numFmtId="187" fontId="4" fillId="0" borderId="13" xfId="1" applyNumberFormat="1" applyFont="1" applyFill="1" applyBorder="1" applyAlignment="1" applyProtection="1">
      <alignment horizontal="center" vertical="center" wrapText="1"/>
      <protection locked="0"/>
    </xf>
    <xf numFmtId="43" fontId="4" fillId="2" borderId="12" xfId="1" applyFont="1" applyFill="1" applyBorder="1" applyAlignment="1" applyProtection="1">
      <alignment horizontal="center" vertical="center" wrapText="1"/>
      <protection locked="0"/>
    </xf>
    <xf numFmtId="43" fontId="4" fillId="2" borderId="10" xfId="1" applyFont="1" applyFill="1" applyBorder="1" applyAlignment="1" applyProtection="1">
      <alignment horizontal="center" vertical="center" wrapText="1"/>
      <protection locked="0"/>
    </xf>
    <xf numFmtId="43" fontId="5" fillId="2" borderId="13" xfId="1" applyFont="1" applyFill="1" applyBorder="1" applyAlignment="1" applyProtection="1">
      <alignment horizontal="center" vertical="center"/>
      <protection locked="0"/>
    </xf>
    <xf numFmtId="43" fontId="2" fillId="2" borderId="0" xfId="1" applyFont="1" applyFill="1" applyAlignment="1" applyProtection="1">
      <alignment horizontal="center"/>
      <protection locked="0"/>
    </xf>
    <xf numFmtId="43" fontId="5" fillId="2" borderId="0" xfId="1" applyFont="1" applyFill="1" applyAlignment="1" applyProtection="1">
      <alignment vertical="center"/>
      <protection locked="0"/>
    </xf>
    <xf numFmtId="43" fontId="5" fillId="2" borderId="0" xfId="1" applyFont="1" applyFill="1" applyAlignment="1" applyProtection="1">
      <alignment horizontal="left" vertical="center"/>
      <protection locked="0"/>
    </xf>
    <xf numFmtId="43" fontId="5" fillId="2" borderId="0" xfId="1" applyFont="1" applyFill="1" applyAlignment="1" applyProtection="1">
      <protection locked="0"/>
    </xf>
    <xf numFmtId="43" fontId="5" fillId="5" borderId="5" xfId="1" applyFont="1" applyFill="1" applyBorder="1" applyAlignment="1" applyProtection="1">
      <alignment horizontal="center" vertical="center"/>
      <protection locked="0"/>
    </xf>
    <xf numFmtId="0" fontId="4" fillId="2" borderId="0" xfId="2" applyFont="1" applyFill="1" applyAlignment="1" applyProtection="1">
      <alignment horizontal="center"/>
      <protection locked="0"/>
    </xf>
    <xf numFmtId="43" fontId="4" fillId="0" borderId="13" xfId="1" applyFont="1" applyFill="1" applyBorder="1" applyAlignment="1" applyProtection="1">
      <alignment horizontal="center" vertical="center" wrapText="1"/>
      <protection locked="0"/>
    </xf>
    <xf numFmtId="43" fontId="5" fillId="5" borderId="13" xfId="1" applyFont="1" applyFill="1" applyBorder="1" applyAlignment="1" applyProtection="1">
      <alignment horizontal="center" vertical="top" wrapText="1"/>
      <protection locked="0"/>
    </xf>
    <xf numFmtId="43" fontId="2" fillId="0" borderId="0" xfId="1" applyFont="1" applyAlignment="1" applyProtection="1">
      <alignment horizontal="center"/>
      <protection locked="0"/>
    </xf>
    <xf numFmtId="43" fontId="5" fillId="0" borderId="0" xfId="1" applyFont="1" applyAlignment="1" applyProtection="1">
      <alignment vertical="center"/>
      <protection locked="0"/>
    </xf>
    <xf numFmtId="43" fontId="7" fillId="0" borderId="0" xfId="1" applyFont="1" applyAlignment="1" applyProtection="1">
      <alignment horizontal="center"/>
      <protection locked="0"/>
    </xf>
    <xf numFmtId="43" fontId="4" fillId="0" borderId="7" xfId="1" applyFont="1" applyBorder="1" applyAlignment="1" applyProtection="1">
      <alignment horizontal="center" vertical="top" wrapText="1"/>
      <protection locked="0"/>
    </xf>
    <xf numFmtId="43" fontId="5" fillId="0" borderId="13" xfId="1" applyFont="1" applyBorder="1" applyAlignment="1" applyProtection="1">
      <alignment vertical="center"/>
      <protection locked="0"/>
    </xf>
    <xf numFmtId="43" fontId="5" fillId="2" borderId="0" xfId="1" applyFont="1" applyFill="1" applyAlignment="1" applyProtection="1">
      <alignment horizontal="center"/>
      <protection locked="0"/>
    </xf>
    <xf numFmtId="10" fontId="4" fillId="0" borderId="7" xfId="2" applyNumberFormat="1" applyFont="1" applyBorder="1" applyAlignment="1" applyProtection="1">
      <alignment horizontal="center" vertical="top" wrapText="1"/>
      <protection locked="0"/>
    </xf>
    <xf numFmtId="10" fontId="5" fillId="0" borderId="13" xfId="0" applyNumberFormat="1" applyFont="1" applyBorder="1" applyAlignment="1" applyProtection="1">
      <alignment vertical="center"/>
      <protection locked="0"/>
    </xf>
    <xf numFmtId="10" fontId="2" fillId="0" borderId="0" xfId="4" applyNumberFormat="1" applyFont="1" applyAlignment="1" applyProtection="1">
      <alignment horizontal="center"/>
      <protection locked="0"/>
    </xf>
    <xf numFmtId="10" fontId="5" fillId="0" borderId="0" xfId="0" applyNumberFormat="1" applyFont="1" applyAlignment="1" applyProtection="1">
      <alignment vertical="center"/>
      <protection locked="0"/>
    </xf>
    <xf numFmtId="10" fontId="5" fillId="2" borderId="0" xfId="0" applyNumberFormat="1" applyFont="1" applyFill="1" applyAlignment="1" applyProtection="1">
      <alignment horizontal="center"/>
      <protection locked="0"/>
    </xf>
    <xf numFmtId="10" fontId="7" fillId="0" borderId="0" xfId="4" applyNumberFormat="1" applyFont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4" fillId="0" borderId="8" xfId="2" applyFont="1" applyBorder="1" applyAlignment="1" applyProtection="1">
      <alignment horizontal="center" vertical="center" wrapText="1"/>
      <protection locked="0"/>
    </xf>
    <xf numFmtId="0" fontId="4" fillId="0" borderId="9" xfId="2" applyFont="1" applyBorder="1" applyAlignment="1" applyProtection="1">
      <alignment horizontal="center" vertical="center" wrapText="1"/>
      <protection locked="0"/>
    </xf>
    <xf numFmtId="187" fontId="4" fillId="0" borderId="2" xfId="1" applyNumberFormat="1" applyFont="1" applyFill="1" applyBorder="1" applyAlignment="1" applyProtection="1">
      <alignment horizontal="center" vertical="center" wrapText="1"/>
      <protection locked="0"/>
    </xf>
    <xf numFmtId="187" fontId="4" fillId="0" borderId="12" xfId="1" applyNumberFormat="1" applyFont="1" applyFill="1" applyBorder="1" applyAlignment="1" applyProtection="1">
      <alignment horizontal="center" vertical="center" wrapText="1"/>
      <protection locked="0"/>
    </xf>
    <xf numFmtId="0" fontId="4" fillId="0" borderId="10" xfId="2" applyFont="1" applyBorder="1" applyAlignment="1" applyProtection="1">
      <alignment horizontal="center" vertical="center" wrapText="1"/>
      <protection locked="0"/>
    </xf>
    <xf numFmtId="0" fontId="4" fillId="0" borderId="11" xfId="2" applyFont="1" applyBorder="1" applyAlignment="1" applyProtection="1">
      <alignment horizontal="center" vertical="center" wrapText="1"/>
      <protection locked="0"/>
    </xf>
    <xf numFmtId="0" fontId="4" fillId="0" borderId="2" xfId="2" applyFont="1" applyBorder="1" applyAlignment="1" applyProtection="1">
      <alignment horizontal="center" vertical="center" wrapText="1"/>
      <protection locked="0"/>
    </xf>
    <xf numFmtId="0" fontId="4" fillId="0" borderId="7" xfId="2" applyFont="1" applyBorder="1" applyAlignment="1" applyProtection="1">
      <alignment horizontal="center" vertical="center" wrapText="1"/>
      <protection locked="0"/>
    </xf>
    <xf numFmtId="0" fontId="4" fillId="0" borderId="12" xfId="2" applyFont="1" applyBorder="1" applyAlignment="1" applyProtection="1">
      <alignment horizontal="center" vertical="center" wrapText="1"/>
      <protection locked="0"/>
    </xf>
    <xf numFmtId="0" fontId="4" fillId="0" borderId="2" xfId="2" applyFont="1" applyBorder="1" applyAlignment="1" applyProtection="1">
      <alignment horizontal="center" vertical="top" wrapText="1"/>
      <protection locked="0"/>
    </xf>
    <xf numFmtId="0" fontId="4" fillId="0" borderId="7" xfId="2" applyFont="1" applyBorder="1" applyAlignment="1" applyProtection="1">
      <alignment horizontal="center" vertical="top" wrapText="1"/>
      <protection locked="0"/>
    </xf>
    <xf numFmtId="0" fontId="4" fillId="0" borderId="12" xfId="2" applyFont="1" applyBorder="1" applyAlignment="1" applyProtection="1">
      <alignment horizontal="center" vertical="top" wrapText="1"/>
      <protection locked="0"/>
    </xf>
    <xf numFmtId="187" fontId="4" fillId="0" borderId="5" xfId="1" applyNumberFormat="1" applyFont="1" applyFill="1" applyBorder="1" applyAlignment="1" applyProtection="1">
      <alignment horizontal="center" wrapText="1"/>
      <protection locked="0"/>
    </xf>
    <xf numFmtId="187" fontId="4" fillId="0" borderId="6" xfId="1" applyNumberFormat="1" applyFont="1" applyFill="1" applyBorder="1" applyAlignment="1" applyProtection="1">
      <alignment horizont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/>
      <protection locked="0"/>
    </xf>
    <xf numFmtId="0" fontId="4" fillId="2" borderId="1" xfId="2" applyFont="1" applyFill="1" applyBorder="1" applyAlignment="1" applyProtection="1">
      <alignment horizontal="center"/>
      <protection locked="0"/>
    </xf>
    <xf numFmtId="0" fontId="4" fillId="2" borderId="2" xfId="2" applyFont="1" applyFill="1" applyBorder="1" applyAlignment="1" applyProtection="1">
      <alignment horizontal="center" vertical="center" wrapText="1"/>
      <protection locked="0"/>
    </xf>
    <xf numFmtId="0" fontId="4" fillId="2" borderId="7" xfId="2" applyFont="1" applyFill="1" applyBorder="1" applyAlignment="1" applyProtection="1">
      <alignment horizontal="center" vertical="center" wrapText="1"/>
      <protection locked="0"/>
    </xf>
    <xf numFmtId="0" fontId="4" fillId="2" borderId="12" xfId="2" applyFont="1" applyFill="1" applyBorder="1" applyAlignment="1" applyProtection="1">
      <alignment horizontal="center" vertical="center" wrapText="1"/>
      <protection locked="0"/>
    </xf>
    <xf numFmtId="0" fontId="8" fillId="0" borderId="2" xfId="2" applyFont="1" applyBorder="1" applyAlignment="1" applyProtection="1">
      <alignment horizontal="center" vertical="center" wrapText="1"/>
      <protection locked="0"/>
    </xf>
    <xf numFmtId="0" fontId="8" fillId="0" borderId="7" xfId="2" applyFont="1" applyBorder="1" applyAlignment="1" applyProtection="1">
      <alignment horizontal="center" vertical="center" wrapText="1"/>
      <protection locked="0"/>
    </xf>
    <xf numFmtId="0" fontId="8" fillId="0" borderId="12" xfId="2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2" borderId="0" xfId="2" applyFont="1" applyFill="1" applyAlignment="1" applyProtection="1">
      <alignment horizontal="center"/>
      <protection locked="0"/>
    </xf>
    <xf numFmtId="43" fontId="4" fillId="2" borderId="2" xfId="1" applyFont="1" applyFill="1" applyBorder="1" applyAlignment="1" applyProtection="1">
      <alignment horizontal="center" vertical="center" wrapText="1"/>
      <protection locked="0"/>
    </xf>
    <xf numFmtId="43" fontId="4" fillId="2" borderId="12" xfId="1" applyFont="1" applyFill="1" applyBorder="1" applyAlignment="1" applyProtection="1">
      <alignment horizontal="center" vertical="center" wrapText="1"/>
      <protection locked="0"/>
    </xf>
    <xf numFmtId="187" fontId="4" fillId="0" borderId="1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43" fontId="4" fillId="2" borderId="3" xfId="1" applyFont="1" applyFill="1" applyBorder="1" applyAlignment="1" applyProtection="1">
      <alignment horizontal="center" vertical="center" wrapText="1"/>
      <protection locked="0"/>
    </xf>
    <xf numFmtId="43" fontId="4" fillId="2" borderId="10" xfId="1" applyFont="1" applyFill="1" applyBorder="1" applyAlignment="1" applyProtection="1">
      <alignment horizontal="center" vertical="center" wrapText="1"/>
      <protection locked="0"/>
    </xf>
    <xf numFmtId="43" fontId="4" fillId="0" borderId="5" xfId="1" applyFont="1" applyFill="1" applyBorder="1" applyAlignment="1" applyProtection="1">
      <alignment horizontal="center" wrapText="1"/>
      <protection locked="0"/>
    </xf>
    <xf numFmtId="43" fontId="4" fillId="0" borderId="14" xfId="1" applyFont="1" applyFill="1" applyBorder="1" applyAlignment="1" applyProtection="1">
      <alignment horizontal="center" wrapText="1"/>
      <protection locked="0"/>
    </xf>
    <xf numFmtId="187" fontId="4" fillId="0" borderId="13" xfId="1" applyNumberFormat="1" applyFont="1" applyFill="1" applyBorder="1" applyAlignment="1" applyProtection="1">
      <alignment horizontal="center" wrapText="1"/>
      <protection locked="0"/>
    </xf>
    <xf numFmtId="43" fontId="4" fillId="2" borderId="13" xfId="1" applyFont="1" applyFill="1" applyBorder="1" applyAlignment="1" applyProtection="1">
      <alignment horizontal="center" vertical="center" wrapText="1"/>
      <protection locked="0"/>
    </xf>
    <xf numFmtId="187" fontId="4" fillId="2" borderId="2" xfId="1" applyNumberFormat="1" applyFont="1" applyFill="1" applyBorder="1" applyAlignment="1" applyProtection="1">
      <alignment horizontal="center" vertical="center" wrapText="1"/>
      <protection locked="0"/>
    </xf>
    <xf numFmtId="187" fontId="4" fillId="2" borderId="12" xfId="1" applyNumberFormat="1" applyFont="1" applyFill="1" applyBorder="1" applyAlignment="1" applyProtection="1">
      <alignment horizontal="center" vertical="center" wrapText="1"/>
      <protection locked="0"/>
    </xf>
    <xf numFmtId="10" fontId="4" fillId="0" borderId="2" xfId="2" applyNumberFormat="1" applyFont="1" applyBorder="1" applyAlignment="1" applyProtection="1">
      <alignment horizontal="center" vertical="center" wrapText="1"/>
      <protection locked="0"/>
    </xf>
    <xf numFmtId="10" fontId="4" fillId="0" borderId="7" xfId="2" applyNumberFormat="1" applyFont="1" applyBorder="1" applyAlignment="1" applyProtection="1">
      <alignment horizontal="center" vertical="center" wrapText="1"/>
      <protection locked="0"/>
    </xf>
    <xf numFmtId="10" fontId="4" fillId="0" borderId="12" xfId="2" applyNumberFormat="1" applyFont="1" applyBorder="1" applyAlignment="1" applyProtection="1">
      <alignment horizontal="center" vertical="center" wrapText="1"/>
      <protection locked="0"/>
    </xf>
    <xf numFmtId="43" fontId="4" fillId="0" borderId="2" xfId="1" applyFont="1" applyBorder="1" applyAlignment="1" applyProtection="1">
      <alignment horizontal="center" vertical="center" wrapText="1"/>
      <protection locked="0"/>
    </xf>
    <xf numFmtId="43" fontId="4" fillId="0" borderId="7" xfId="1" applyFont="1" applyBorder="1" applyAlignment="1" applyProtection="1">
      <alignment horizontal="center" vertical="center" wrapText="1"/>
      <protection locked="0"/>
    </xf>
    <xf numFmtId="43" fontId="4" fillId="0" borderId="12" xfId="1" applyFont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/>
      <protection hidden="1"/>
    </xf>
  </cellXfs>
  <cellStyles count="5">
    <cellStyle name="Comma 2" xfId="3" xr:uid="{6B7783C8-07C8-41F7-8C1F-333581EB227A}"/>
    <cellStyle name="Normal 4" xfId="2" xr:uid="{3C62EA57-6C1C-4091-8B94-A3F4201B3F3A}"/>
    <cellStyle name="จุลภาค" xfId="1" builtinId="3"/>
    <cellStyle name="ปกติ" xfId="0" builtinId="0"/>
    <cellStyle name="ปกติ 2" xfId="4" xr:uid="{AFE8233C-ECC8-401A-B0A6-3ED035C001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354523</xdr:colOff>
      <xdr:row>6</xdr:row>
      <xdr:rowOff>60891</xdr:rowOff>
    </xdr:from>
    <xdr:to>
      <xdr:col>24</xdr:col>
      <xdr:colOff>308885</xdr:colOff>
      <xdr:row>11</xdr:row>
      <xdr:rowOff>264584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CBB0F433-55B2-4B62-91A9-D8A7F00917D7}"/>
            </a:ext>
          </a:extLst>
        </xdr:cNvPr>
        <xdr:cNvSpPr txBox="1">
          <a:spLocks/>
        </xdr:cNvSpPr>
      </xdr:nvSpPr>
      <xdr:spPr>
        <a:xfrm>
          <a:off x="10493356" y="1436724"/>
          <a:ext cx="3923112" cy="157952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พัฒนาโดย </a:t>
          </a: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ดร.วุฒิวิชญ์ ราชมณี</a:t>
          </a: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ห้ามแก้ไขสูตรหรือข้อมูลในช่องสีเขียว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และช่องที่มีสูตรเพื่อป้องกันความผิดพลาดของโปรแกรม หากมีความคลาดเคลื่อหรือสงสัย</a:t>
          </a:r>
          <a:endParaRPr lang="th-TH" sz="1600" b="1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ติดต่อ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</a:t>
          </a:r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โทร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</a:t>
          </a:r>
          <a:r>
            <a:rPr lang="en-US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098 880 2345</a:t>
          </a:r>
          <a:endParaRPr lang="th-TH" sz="1600" b="1" baseline="0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en-US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Facebook : 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ดร.วุฒิวิชญ์ ราชมณี</a:t>
          </a:r>
          <a:endParaRPr lang="en-US" sz="1600" b="1" baseline="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36</xdr:col>
      <xdr:colOff>303825</xdr:colOff>
      <xdr:row>12</xdr:row>
      <xdr:rowOff>238415</xdr:rowOff>
    </xdr:from>
    <xdr:to>
      <xdr:col>42</xdr:col>
      <xdr:colOff>258187</xdr:colOff>
      <xdr:row>18</xdr:row>
      <xdr:rowOff>251609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3C900099-2917-4B59-804A-AC57F16C58F1}"/>
            </a:ext>
          </a:extLst>
        </xdr:cNvPr>
        <xdr:cNvSpPr txBox="1">
          <a:spLocks/>
        </xdr:cNvSpPr>
      </xdr:nvSpPr>
      <xdr:spPr>
        <a:xfrm>
          <a:off x="14706548" y="3641299"/>
          <a:ext cx="3917991" cy="16723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พัฒนาโดย </a:t>
          </a: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ดร.วุฒิวิชญ์ ราชมณี</a:t>
          </a: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ห้ามแก้ไขสูตรหรือข้อมูลในช่องสีเขียว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และช่องที่มีสูตรเพื่อป้องกันความผิดพลาดของโปรแกรม หากมีความคลาดเคลื่อหรือสงสัย</a:t>
          </a:r>
          <a:endParaRPr lang="th-TH" sz="1600" b="1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ติดต่อ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</a:t>
          </a:r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โทร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</a:t>
          </a:r>
          <a:r>
            <a:rPr lang="en-US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098 880 2345</a:t>
          </a:r>
          <a:endParaRPr lang="th-TH" sz="1600" b="1" baseline="0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en-US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Facebook : 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ดร.วุฒิวิชญ์ ราชมณี</a:t>
          </a:r>
          <a:endParaRPr lang="en-US" sz="1600" b="1" baseline="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29</xdr:col>
      <xdr:colOff>211648</xdr:colOff>
      <xdr:row>3</xdr:row>
      <xdr:rowOff>246097</xdr:rowOff>
    </xdr:from>
    <xdr:to>
      <xdr:col>35</xdr:col>
      <xdr:colOff>166010</xdr:colOff>
      <xdr:row>10</xdr:row>
      <xdr:rowOff>259291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B00B1B8A-D70F-4428-B526-346F413C8F52}"/>
            </a:ext>
          </a:extLst>
        </xdr:cNvPr>
        <xdr:cNvSpPr txBox="1">
          <a:spLocks/>
        </xdr:cNvSpPr>
      </xdr:nvSpPr>
      <xdr:spPr>
        <a:xfrm>
          <a:off x="8990524" y="1071597"/>
          <a:ext cx="3923112" cy="166419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พัฒนาโดย </a:t>
          </a: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ดร.วุฒิวิชญ์ ราชมณี</a:t>
          </a: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ห้ามแก้ไขสูตรหรือข้อมูลในช่องสีเขียว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และช่องที่มีสูตรเพื่อป้องกันความผิดพลาดของโปรแกรม หากมีความคลาดเคลื่อหรือสงสัย</a:t>
          </a:r>
          <a:endParaRPr lang="th-TH" sz="1600" b="1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ติดต่อ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</a:t>
          </a:r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โทร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</a:t>
          </a:r>
          <a:r>
            <a:rPr lang="en-US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098 880 2345</a:t>
          </a:r>
          <a:endParaRPr lang="th-TH" sz="1600" b="1" baseline="0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en-US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Facebook : 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ดร.วุฒิวิชญ์ ราชมณี</a:t>
          </a:r>
          <a:endParaRPr lang="en-US" sz="1600" b="1" baseline="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38</xdr:col>
      <xdr:colOff>198419</xdr:colOff>
      <xdr:row>6</xdr:row>
      <xdr:rowOff>141354</xdr:rowOff>
    </xdr:from>
    <xdr:to>
      <xdr:col>44</xdr:col>
      <xdr:colOff>152782</xdr:colOff>
      <xdr:row>12</xdr:row>
      <xdr:rowOff>85757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3B6198AA-552B-40C2-A4DD-1E389F26E730}"/>
            </a:ext>
          </a:extLst>
        </xdr:cNvPr>
        <xdr:cNvSpPr txBox="1">
          <a:spLocks/>
        </xdr:cNvSpPr>
      </xdr:nvSpPr>
      <xdr:spPr>
        <a:xfrm>
          <a:off x="12175578" y="1751079"/>
          <a:ext cx="3926288" cy="160175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พัฒนาโดย </a:t>
          </a: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ดร.วุฒิวิชญ์ ราชมณี</a:t>
          </a: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ห้ามแก้ไขสูตรหรือข้อมูลในช่องสีเขียว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และช่องที่มีสูตรเพื่อป้องกันความผิดพลาดของโปรแกรม หากมีความคลาดเคลื่อหรือสงสัย</a:t>
          </a:r>
          <a:endParaRPr lang="th-TH" sz="1600" b="1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ติดต่อ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</a:t>
          </a:r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โทร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</a:t>
          </a:r>
          <a:r>
            <a:rPr lang="en-US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098 880 2345</a:t>
          </a:r>
          <a:endParaRPr lang="th-TH" sz="1600" b="1" baseline="0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en-US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Facebook : 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ดร.วุฒิวิชญ์ ราชมณี</a:t>
          </a:r>
          <a:endParaRPr lang="en-US" sz="1600" b="1" baseline="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32</xdr:col>
      <xdr:colOff>502690</xdr:colOff>
      <xdr:row>6</xdr:row>
      <xdr:rowOff>141354</xdr:rowOff>
    </xdr:from>
    <xdr:to>
      <xdr:col>38</xdr:col>
      <xdr:colOff>457053</xdr:colOff>
      <xdr:row>12</xdr:row>
      <xdr:rowOff>85757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D951ABAA-E871-4723-BD20-F031441B1748}"/>
            </a:ext>
          </a:extLst>
        </xdr:cNvPr>
        <xdr:cNvSpPr txBox="1">
          <a:spLocks/>
        </xdr:cNvSpPr>
      </xdr:nvSpPr>
      <xdr:spPr>
        <a:xfrm>
          <a:off x="12184044" y="1755312"/>
          <a:ext cx="3923113" cy="16112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พัฒนาโดย </a:t>
          </a: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ดร.วุฒิวิชญ์ ราชมณี</a:t>
          </a: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ห้ามแก้ไขสูตรหรือข้อมูลในช่องสีเขียว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และช่องที่มีสูตรเพื่อป้องกันความผิดพลาดของโปรแกรม หากมีความคลาดเคลื่อหรือสงสัย</a:t>
          </a:r>
          <a:endParaRPr lang="th-TH" sz="1600" b="1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ติดต่อ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</a:t>
          </a:r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โทร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</a:t>
          </a:r>
          <a:r>
            <a:rPr lang="en-US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098 880 2345</a:t>
          </a:r>
          <a:endParaRPr lang="th-TH" sz="1600" b="1" baseline="0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en-US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Facebook : 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ดร.วุฒิวิชญ์ ราชมณี</a:t>
          </a:r>
          <a:endParaRPr lang="en-US" sz="1600" b="1" baseline="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30</xdr:col>
      <xdr:colOff>158732</xdr:colOff>
      <xdr:row>6</xdr:row>
      <xdr:rowOff>103223</xdr:rowOff>
    </xdr:from>
    <xdr:to>
      <xdr:col>36</xdr:col>
      <xdr:colOff>113094</xdr:colOff>
      <xdr:row>12</xdr:row>
      <xdr:rowOff>47625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1A661F6-F85A-4968-8069-E2DAF8860EF1}"/>
            </a:ext>
          </a:extLst>
        </xdr:cNvPr>
        <xdr:cNvSpPr txBox="1">
          <a:spLocks/>
        </xdr:cNvSpPr>
      </xdr:nvSpPr>
      <xdr:spPr>
        <a:xfrm>
          <a:off x="9334482" y="1479056"/>
          <a:ext cx="3923112" cy="159540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พัฒนาโดย </a:t>
          </a: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ดร.วุฒิวิชญ์ ราชมณี</a:t>
          </a: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ห้ามแก้ไขสูตรหรือข้อมูลในช่องสีเขียว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และช่องที่มีสูตรเพื่อป้องกันความผิดพลาดของโปรแกรม หากมีความคลาดเคลื่อหรือสงสัย</a:t>
          </a:r>
          <a:endParaRPr lang="th-TH" sz="1600" b="1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ติดต่อ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</a:t>
          </a:r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โทร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</a:t>
          </a:r>
          <a:r>
            <a:rPr lang="en-US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098 880 2345</a:t>
          </a:r>
          <a:endParaRPr lang="th-TH" sz="1600" b="1" baseline="0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en-US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Facebook : 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ดร.วุฒิวิชญ์ ราชมณี</a:t>
          </a:r>
          <a:endParaRPr lang="en-US" sz="1600" b="1" baseline="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38</xdr:col>
      <xdr:colOff>198419</xdr:colOff>
      <xdr:row>6</xdr:row>
      <xdr:rowOff>141354</xdr:rowOff>
    </xdr:from>
    <xdr:to>
      <xdr:col>44</xdr:col>
      <xdr:colOff>152782</xdr:colOff>
      <xdr:row>12</xdr:row>
      <xdr:rowOff>85757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E53244C7-142D-4CBE-9C25-E62FF9C1ACAA}"/>
            </a:ext>
          </a:extLst>
        </xdr:cNvPr>
        <xdr:cNvSpPr txBox="1">
          <a:spLocks/>
        </xdr:cNvSpPr>
      </xdr:nvSpPr>
      <xdr:spPr>
        <a:xfrm>
          <a:off x="12185632" y="1751079"/>
          <a:ext cx="3926288" cy="160175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พัฒนาโดย </a:t>
          </a: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ดร.วุฒิวิชญ์ ราชมณี</a:t>
          </a: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ห้ามแก้ไขสูตรหรือข้อมูลในช่องสีเขียว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และช่องที่มีสูตรเพื่อป้องกันความผิดพลาดของโปรแกรม หากมีความคลาดเคลื่อหรือสงสัย</a:t>
          </a:r>
          <a:endParaRPr lang="th-TH" sz="1600" b="1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ติดต่อ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</a:t>
          </a:r>
          <a:r>
            <a:rPr lang="th-TH" sz="1600" b="1">
              <a:latin typeface="TH SarabunIT๙" panose="020B0500040200020003" pitchFamily="34" charset="-34"/>
              <a:cs typeface="TH SarabunIT๙" panose="020B0500040200020003" pitchFamily="34" charset="-34"/>
            </a:rPr>
            <a:t>โทร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 </a:t>
          </a:r>
          <a:r>
            <a:rPr lang="en-US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098 880 2345</a:t>
          </a:r>
          <a:endParaRPr lang="th-TH" sz="1600" b="1" baseline="0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en-US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Facebook : </a:t>
          </a:r>
          <a:r>
            <a:rPr lang="th-TH" sz="1600" b="1" baseline="0">
              <a:latin typeface="TH SarabunIT๙" panose="020B0500040200020003" pitchFamily="34" charset="-34"/>
              <a:cs typeface="TH SarabunIT๙" panose="020B0500040200020003" pitchFamily="34" charset="-34"/>
            </a:rPr>
            <a:t>ดร.วุฒิวิชญ์ ราชมณี</a:t>
          </a:r>
          <a:endParaRPr lang="en-US" sz="1600" b="1" baseline="0">
            <a:latin typeface="TH SarabunIT๙" panose="020B0500040200020003" pitchFamily="34" charset="-34"/>
            <a:cs typeface="TH SarabunIT๙" panose="020B0500040200020003" pitchFamily="34" charset="-34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Users/DR-PC/Downloads/&#3648;&#3621;&#3639;&#3656;&#3629;&#3609;&#3648;&#3591;&#3636;&#3609;&#3648;&#3604;&#3639;&#3629;&#3609;&#3588;&#3619;&#3641;2562.xlsx" TargetMode="External"/><Relationship Id="rId1" Type="http://schemas.openxmlformats.org/officeDocument/2006/relationships/externalLinkPath" Target="/Users/DR-PC/Downloads/&#3648;&#3621;&#3639;&#3656;&#3629;&#3609;&#3648;&#3591;&#3636;&#3609;&#3648;&#3604;&#3639;&#3629;&#3609;&#3588;&#3619;&#3641;256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เลื่อนเงินเดือนรอบ1"/>
      <sheetName val="เลื่อนเงินเดือนรอบ2"/>
      <sheetName val="Sheet5"/>
      <sheetName val="Sheet6"/>
      <sheetName val="Sheet7"/>
      <sheetName val="Sheet8"/>
      <sheetName val="Sheet3"/>
      <sheetName val="ห้ามแก้ไข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 t="str">
            <v>ครูผู้ช่วย</v>
          </cell>
        </row>
        <row r="3">
          <cell r="B3" t="str">
            <v>คศ.1</v>
          </cell>
        </row>
        <row r="4">
          <cell r="B4" t="str">
            <v>คศ.2</v>
          </cell>
        </row>
        <row r="5">
          <cell r="B5" t="str">
            <v>คศ.3</v>
          </cell>
        </row>
        <row r="6">
          <cell r="B6" t="str">
            <v>คศ.4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t"/>
      <a:lstStyle>
        <a:defPPr algn="l">
          <a:defRPr sz="1600" b="1">
            <a:latin typeface="TH SarabunIT๙" panose="020B0500040200020003" pitchFamily="34" charset="-34"/>
            <a:cs typeface="TH SarabunIT๙" panose="020B0500040200020003" pitchFamily="34" charset="-34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DB588-3E87-4192-BB00-9994E12910F5}">
  <sheetPr>
    <tabColor rgb="FF00B0F0"/>
  </sheetPr>
  <dimension ref="A1:AV117"/>
  <sheetViews>
    <sheetView view="pageBreakPreview" zoomScale="62" zoomScaleNormal="90" zoomScaleSheetLayoutView="90" workbookViewId="0">
      <selection activeCell="F9" sqref="F9"/>
    </sheetView>
  </sheetViews>
  <sheetFormatPr defaultColWidth="8.6875" defaultRowHeight="21.95" customHeight="1"/>
  <cols>
    <col min="1" max="1" width="6.125" style="15" customWidth="1"/>
    <col min="2" max="3" width="10.625" style="15" customWidth="1"/>
    <col min="4" max="4" width="17.9375" style="16" customWidth="1"/>
    <col min="5" max="5" width="13.875" style="16" customWidth="1"/>
    <col min="6" max="8" width="12.875" style="17" customWidth="1"/>
    <col min="9" max="9" width="10.625" style="18" customWidth="1"/>
    <col min="10" max="10" width="12.0625" style="18" customWidth="1"/>
    <col min="11" max="11" width="12.625" style="15" customWidth="1"/>
    <col min="12" max="18" width="8.6875" style="39" hidden="1" customWidth="1"/>
    <col min="19" max="19" width="8.6875" style="39" customWidth="1"/>
    <col min="20" max="16384" width="8.6875" style="39"/>
  </cols>
  <sheetData>
    <row r="1" spans="1:19" s="2" customFormat="1" ht="21.95" customHeight="1">
      <c r="A1" s="106" t="s">
        <v>23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</row>
    <row r="2" spans="1:19" s="2" customFormat="1" ht="21.95" customHeight="1">
      <c r="A2" s="107" t="s">
        <v>43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3" t="s">
        <v>12</v>
      </c>
      <c r="S2" s="3"/>
    </row>
    <row r="3" spans="1:19" s="7" customFormat="1" ht="21.95" customHeight="1">
      <c r="A3" s="108" t="s">
        <v>0</v>
      </c>
      <c r="B3" s="4"/>
      <c r="C3" s="5"/>
      <c r="D3" s="97" t="s">
        <v>13</v>
      </c>
      <c r="E3" s="111" t="s">
        <v>24</v>
      </c>
      <c r="F3" s="97" t="s">
        <v>2</v>
      </c>
      <c r="G3" s="97" t="s">
        <v>25</v>
      </c>
      <c r="H3" s="100" t="s">
        <v>58</v>
      </c>
      <c r="I3" s="103" t="s">
        <v>35</v>
      </c>
      <c r="J3" s="104"/>
      <c r="K3" s="114" t="s">
        <v>37</v>
      </c>
      <c r="L3" s="105" t="s">
        <v>14</v>
      </c>
      <c r="M3" s="90" t="s">
        <v>14</v>
      </c>
      <c r="N3" s="6" t="s">
        <v>12</v>
      </c>
      <c r="O3" s="6"/>
      <c r="P3" s="6"/>
      <c r="Q3" s="6"/>
      <c r="R3" s="6"/>
    </row>
    <row r="4" spans="1:19" s="7" customFormat="1" ht="21.95" customHeight="1">
      <c r="A4" s="109"/>
      <c r="B4" s="91" t="s">
        <v>1</v>
      </c>
      <c r="C4" s="92"/>
      <c r="D4" s="98"/>
      <c r="E4" s="112"/>
      <c r="F4" s="98"/>
      <c r="G4" s="98"/>
      <c r="H4" s="101"/>
      <c r="I4" s="93" t="s">
        <v>36</v>
      </c>
      <c r="J4" s="93" t="s">
        <v>34</v>
      </c>
      <c r="K4" s="115"/>
      <c r="L4" s="105"/>
      <c r="M4" s="90"/>
    </row>
    <row r="5" spans="1:19" s="7" customFormat="1" ht="21.95" customHeight="1">
      <c r="A5" s="110"/>
      <c r="B5" s="95"/>
      <c r="C5" s="96"/>
      <c r="D5" s="99"/>
      <c r="E5" s="113"/>
      <c r="F5" s="99"/>
      <c r="G5" s="99"/>
      <c r="H5" s="102"/>
      <c r="I5" s="94"/>
      <c r="J5" s="94"/>
      <c r="K5" s="116"/>
      <c r="L5" s="105"/>
      <c r="M5" s="90"/>
      <c r="N5" s="7" t="s">
        <v>17</v>
      </c>
      <c r="O5" s="7" t="s">
        <v>39</v>
      </c>
      <c r="P5" s="7" t="s">
        <v>40</v>
      </c>
      <c r="Q5" s="7" t="s">
        <v>41</v>
      </c>
      <c r="R5" s="7" t="s">
        <v>42</v>
      </c>
    </row>
    <row r="6" spans="1:19" s="10" customFormat="1" ht="20.65" hidden="1">
      <c r="A6" s="41"/>
      <c r="B6" s="44"/>
      <c r="C6" s="45"/>
      <c r="D6" s="46"/>
      <c r="E6" s="47"/>
      <c r="F6" s="8"/>
      <c r="G6" s="8"/>
      <c r="H6" s="8"/>
      <c r="I6" s="42"/>
      <c r="J6" s="42"/>
      <c r="K6" s="43"/>
      <c r="L6" s="10" t="e">
        <f>#REF!</f>
        <v>#REF!</v>
      </c>
      <c r="M6" s="10" t="e">
        <f>IF(L6="กรกฎาคม",7,IF(L6="สิงหาคม",8,IF(L6="กันยายน",9,IF(L6="ตุลาคม",10,IF(L6="พฤศจิกายน",11,IF(L6="ธันวาคม",12,0))))))</f>
        <v>#REF!</v>
      </c>
    </row>
    <row r="7" spans="1:19" s="10" customFormat="1" ht="21.95" customHeight="1">
      <c r="A7" s="13"/>
      <c r="B7" s="48"/>
      <c r="C7" s="48"/>
      <c r="D7" s="14"/>
      <c r="E7" s="14"/>
      <c r="F7" s="49"/>
      <c r="G7" s="53"/>
      <c r="H7" s="55"/>
      <c r="I7" s="54" t="e">
        <f>Q7</f>
        <v>#N/A</v>
      </c>
      <c r="J7" s="9" t="e">
        <f>R7</f>
        <v>#N/A</v>
      </c>
      <c r="K7" s="52">
        <f>G7</f>
        <v>0</v>
      </c>
      <c r="N7" s="10" t="e">
        <f>VLOOKUP(E7,ฐานข้อมูล!$A$2:$E$8,2,FALSE)</f>
        <v>#N/A</v>
      </c>
      <c r="O7" s="10">
        <f>H7</f>
        <v>0</v>
      </c>
      <c r="P7" s="10">
        <f>IF(O7=1,2,3)</f>
        <v>3</v>
      </c>
      <c r="Q7" s="10" t="e">
        <f>VLOOKUP(E7,ฐานข้อมูล!$A$2:$E$8,3,FALSE)</f>
        <v>#N/A</v>
      </c>
      <c r="R7" s="10" t="e">
        <f>VLOOKUP(E7,ฐานข้อมูล!$A$2:$E$8,2+เอกสาร1!P7,FALSE)</f>
        <v>#N/A</v>
      </c>
    </row>
    <row r="8" spans="1:19" s="10" customFormat="1" ht="21.95" customHeight="1">
      <c r="A8" s="13"/>
      <c r="B8" s="48"/>
      <c r="C8" s="48"/>
      <c r="D8" s="14"/>
      <c r="E8" s="14"/>
      <c r="F8" s="49"/>
      <c r="G8" s="53"/>
      <c r="H8" s="55"/>
      <c r="I8" s="54" t="e">
        <f t="shared" ref="I8:I110" si="0">Q8</f>
        <v>#N/A</v>
      </c>
      <c r="J8" s="9" t="e">
        <f t="shared" ref="J8:J110" si="1">R8</f>
        <v>#N/A</v>
      </c>
      <c r="K8" s="52">
        <f t="shared" ref="K8:K110" si="2">G8</f>
        <v>0</v>
      </c>
      <c r="N8" s="10" t="e">
        <f>VLOOKUP(E8,ฐานข้อมูล!$A$2:$E$8,2,FALSE)</f>
        <v>#N/A</v>
      </c>
      <c r="O8" s="10">
        <f t="shared" ref="O8:O110" si="3">H8</f>
        <v>0</v>
      </c>
      <c r="P8" s="10">
        <f t="shared" ref="P8:P110" si="4">IF(O8=1,2,3)</f>
        <v>3</v>
      </c>
      <c r="Q8" s="10" t="e">
        <f>VLOOKUP(E8,ฐานข้อมูล!$A$2:$E$8,3,FALSE)</f>
        <v>#N/A</v>
      </c>
      <c r="R8" s="10" t="e">
        <f>VLOOKUP(E8,ฐานข้อมูล!$A$2:$E$8,2+เอกสาร1!P8,FALSE)</f>
        <v>#N/A</v>
      </c>
    </row>
    <row r="9" spans="1:19" s="10" customFormat="1" ht="21.95" customHeight="1">
      <c r="A9" s="13"/>
      <c r="B9" s="48"/>
      <c r="C9" s="48"/>
      <c r="D9" s="14"/>
      <c r="E9" s="14"/>
      <c r="F9" s="49"/>
      <c r="G9" s="53"/>
      <c r="H9" s="55"/>
      <c r="I9" s="54" t="e">
        <f t="shared" si="0"/>
        <v>#N/A</v>
      </c>
      <c r="J9" s="9" t="e">
        <f t="shared" si="1"/>
        <v>#N/A</v>
      </c>
      <c r="K9" s="52">
        <f t="shared" si="2"/>
        <v>0</v>
      </c>
      <c r="N9" s="10" t="e">
        <f>VLOOKUP(E9,ฐานข้อมูล!$A$2:$E$8,2,FALSE)</f>
        <v>#N/A</v>
      </c>
      <c r="O9" s="10">
        <f t="shared" si="3"/>
        <v>0</v>
      </c>
      <c r="P9" s="10">
        <f t="shared" si="4"/>
        <v>3</v>
      </c>
      <c r="Q9" s="10" t="e">
        <f>VLOOKUP(E9,ฐานข้อมูล!$A$2:$E$8,3,FALSE)</f>
        <v>#N/A</v>
      </c>
      <c r="R9" s="10" t="e">
        <f>VLOOKUP(E9,ฐานข้อมูล!$A$2:$E$8,2+เอกสาร1!P9,FALSE)</f>
        <v>#N/A</v>
      </c>
    </row>
    <row r="10" spans="1:19" s="10" customFormat="1" ht="21.95" customHeight="1">
      <c r="A10" s="13"/>
      <c r="B10" s="48"/>
      <c r="C10" s="48"/>
      <c r="D10" s="14"/>
      <c r="E10" s="14"/>
      <c r="F10" s="49"/>
      <c r="G10" s="53"/>
      <c r="H10" s="55"/>
      <c r="I10" s="54" t="e">
        <f t="shared" si="0"/>
        <v>#N/A</v>
      </c>
      <c r="J10" s="9" t="e">
        <f t="shared" si="1"/>
        <v>#N/A</v>
      </c>
      <c r="K10" s="52">
        <f t="shared" si="2"/>
        <v>0</v>
      </c>
      <c r="N10" s="10" t="e">
        <f>VLOOKUP(E10,ฐานข้อมูล!$A$2:$E$8,2,FALSE)</f>
        <v>#N/A</v>
      </c>
      <c r="O10" s="10">
        <f t="shared" si="3"/>
        <v>0</v>
      </c>
      <c r="P10" s="10">
        <f t="shared" si="4"/>
        <v>3</v>
      </c>
      <c r="Q10" s="10" t="e">
        <f>VLOOKUP(E10,ฐานข้อมูล!$A$2:$E$8,3,FALSE)</f>
        <v>#N/A</v>
      </c>
      <c r="R10" s="10" t="e">
        <f>VLOOKUP(E10,ฐานข้อมูล!$A$2:$E$8,2+เอกสาร1!P10,FALSE)</f>
        <v>#N/A</v>
      </c>
    </row>
    <row r="11" spans="1:19" s="10" customFormat="1" ht="21.95" customHeight="1">
      <c r="A11" s="13"/>
      <c r="B11" s="48"/>
      <c r="C11" s="48"/>
      <c r="D11" s="14"/>
      <c r="E11" s="14"/>
      <c r="F11" s="49"/>
      <c r="G11" s="53"/>
      <c r="H11" s="55"/>
      <c r="I11" s="54" t="e">
        <f t="shared" si="0"/>
        <v>#N/A</v>
      </c>
      <c r="J11" s="9" t="e">
        <f t="shared" si="1"/>
        <v>#N/A</v>
      </c>
      <c r="K11" s="52">
        <f t="shared" si="2"/>
        <v>0</v>
      </c>
      <c r="N11" s="10" t="e">
        <f>VLOOKUP(E11,ฐานข้อมูล!$A$2:$E$8,2,FALSE)</f>
        <v>#N/A</v>
      </c>
      <c r="O11" s="10">
        <f t="shared" si="3"/>
        <v>0</v>
      </c>
      <c r="P11" s="10">
        <f t="shared" si="4"/>
        <v>3</v>
      </c>
      <c r="Q11" s="10" t="e">
        <f>VLOOKUP(E11,ฐานข้อมูล!$A$2:$E$8,3,FALSE)</f>
        <v>#N/A</v>
      </c>
      <c r="R11" s="10" t="e">
        <f>VLOOKUP(E11,ฐานข้อมูล!$A$2:$E$8,2+เอกสาร1!P11,FALSE)</f>
        <v>#N/A</v>
      </c>
    </row>
    <row r="12" spans="1:19" s="10" customFormat="1" ht="21.95" customHeight="1">
      <c r="A12" s="13"/>
      <c r="B12" s="48"/>
      <c r="C12" s="48"/>
      <c r="D12" s="14"/>
      <c r="E12" s="14"/>
      <c r="F12" s="49"/>
      <c r="G12" s="53"/>
      <c r="H12" s="55"/>
      <c r="I12" s="54" t="e">
        <f t="shared" si="0"/>
        <v>#N/A</v>
      </c>
      <c r="J12" s="9" t="e">
        <f t="shared" si="1"/>
        <v>#N/A</v>
      </c>
      <c r="K12" s="52">
        <f t="shared" si="2"/>
        <v>0</v>
      </c>
      <c r="N12" s="10" t="e">
        <f>VLOOKUP(E12,ฐานข้อมูล!$A$2:$E$8,2,FALSE)</f>
        <v>#N/A</v>
      </c>
      <c r="O12" s="10">
        <f t="shared" si="3"/>
        <v>0</v>
      </c>
      <c r="P12" s="10">
        <f t="shared" si="4"/>
        <v>3</v>
      </c>
      <c r="Q12" s="10" t="e">
        <f>VLOOKUP(E12,ฐานข้อมูล!$A$2:$E$8,3,FALSE)</f>
        <v>#N/A</v>
      </c>
      <c r="R12" s="10" t="e">
        <f>VLOOKUP(E12,ฐานข้อมูล!$A$2:$E$8,2+เอกสาร1!P12,FALSE)</f>
        <v>#N/A</v>
      </c>
    </row>
    <row r="13" spans="1:19" s="10" customFormat="1" ht="21.95" customHeight="1">
      <c r="A13" s="13"/>
      <c r="B13" s="48"/>
      <c r="C13" s="48"/>
      <c r="D13" s="14"/>
      <c r="E13" s="14"/>
      <c r="F13" s="49"/>
      <c r="G13" s="53"/>
      <c r="H13" s="55"/>
      <c r="I13" s="54" t="e">
        <f t="shared" si="0"/>
        <v>#N/A</v>
      </c>
      <c r="J13" s="9" t="e">
        <f t="shared" si="1"/>
        <v>#N/A</v>
      </c>
      <c r="K13" s="52">
        <f t="shared" si="2"/>
        <v>0</v>
      </c>
      <c r="N13" s="10" t="e">
        <f>VLOOKUP(E13,ฐานข้อมูล!$A$2:$E$8,2,FALSE)</f>
        <v>#N/A</v>
      </c>
      <c r="O13" s="10">
        <f t="shared" si="3"/>
        <v>0</v>
      </c>
      <c r="P13" s="10">
        <f t="shared" si="4"/>
        <v>3</v>
      </c>
      <c r="Q13" s="10" t="e">
        <f>VLOOKUP(E13,ฐานข้อมูล!$A$2:$E$8,3,FALSE)</f>
        <v>#N/A</v>
      </c>
      <c r="R13" s="10" t="e">
        <f>VLOOKUP(E13,ฐานข้อมูล!$A$2:$E$8,2+เอกสาร1!P13,FALSE)</f>
        <v>#N/A</v>
      </c>
    </row>
    <row r="14" spans="1:19" s="10" customFormat="1" ht="21.95" customHeight="1">
      <c r="A14" s="13"/>
      <c r="B14" s="48"/>
      <c r="C14" s="48"/>
      <c r="D14" s="14"/>
      <c r="E14" s="14"/>
      <c r="F14" s="49"/>
      <c r="G14" s="53"/>
      <c r="H14" s="55"/>
      <c r="I14" s="54" t="e">
        <f t="shared" si="0"/>
        <v>#N/A</v>
      </c>
      <c r="J14" s="9" t="e">
        <f t="shared" si="1"/>
        <v>#N/A</v>
      </c>
      <c r="K14" s="52">
        <f t="shared" si="2"/>
        <v>0</v>
      </c>
      <c r="N14" s="10" t="e">
        <f>VLOOKUP(E14,ฐานข้อมูล!$A$2:$E$8,2,FALSE)</f>
        <v>#N/A</v>
      </c>
      <c r="O14" s="10">
        <f t="shared" si="3"/>
        <v>0</v>
      </c>
      <c r="P14" s="10">
        <f t="shared" si="4"/>
        <v>3</v>
      </c>
      <c r="Q14" s="10" t="e">
        <f>VLOOKUP(E14,ฐานข้อมูล!$A$2:$E$8,3,FALSE)</f>
        <v>#N/A</v>
      </c>
      <c r="R14" s="10" t="e">
        <f>VLOOKUP(E14,ฐานข้อมูล!$A$2:$E$8,2+เอกสาร1!P14,FALSE)</f>
        <v>#N/A</v>
      </c>
    </row>
    <row r="15" spans="1:19" s="10" customFormat="1" ht="21.95" customHeight="1">
      <c r="A15" s="13"/>
      <c r="B15" s="48"/>
      <c r="C15" s="48"/>
      <c r="D15" s="14"/>
      <c r="E15" s="14"/>
      <c r="F15" s="49"/>
      <c r="G15" s="53"/>
      <c r="H15" s="55"/>
      <c r="I15" s="54" t="e">
        <f t="shared" si="0"/>
        <v>#N/A</v>
      </c>
      <c r="J15" s="9" t="e">
        <f t="shared" si="1"/>
        <v>#N/A</v>
      </c>
      <c r="K15" s="52">
        <f t="shared" si="2"/>
        <v>0</v>
      </c>
      <c r="N15" s="10" t="e">
        <f>VLOOKUP(E15,ฐานข้อมูล!$A$2:$E$8,2,FALSE)</f>
        <v>#N/A</v>
      </c>
      <c r="O15" s="10">
        <f t="shared" si="3"/>
        <v>0</v>
      </c>
      <c r="P15" s="10">
        <f t="shared" si="4"/>
        <v>3</v>
      </c>
      <c r="Q15" s="10" t="e">
        <f>VLOOKUP(E15,ฐานข้อมูล!$A$2:$E$8,3,FALSE)</f>
        <v>#N/A</v>
      </c>
      <c r="R15" s="10" t="e">
        <f>VLOOKUP(E15,ฐานข้อมูล!$A$2:$E$8,2+เอกสาร1!P15,FALSE)</f>
        <v>#N/A</v>
      </c>
    </row>
    <row r="16" spans="1:19" s="10" customFormat="1" ht="21.95" customHeight="1">
      <c r="A16" s="13"/>
      <c r="B16" s="48"/>
      <c r="C16" s="48"/>
      <c r="D16" s="14"/>
      <c r="E16" s="14"/>
      <c r="F16" s="49"/>
      <c r="G16" s="53"/>
      <c r="H16" s="55"/>
      <c r="I16" s="54" t="e">
        <f t="shared" si="0"/>
        <v>#N/A</v>
      </c>
      <c r="J16" s="9" t="e">
        <f t="shared" si="1"/>
        <v>#N/A</v>
      </c>
      <c r="K16" s="52">
        <f t="shared" si="2"/>
        <v>0</v>
      </c>
      <c r="N16" s="10" t="e">
        <f>VLOOKUP(E16,ฐานข้อมูล!$A$2:$E$8,2,FALSE)</f>
        <v>#N/A</v>
      </c>
      <c r="O16" s="10">
        <f t="shared" si="3"/>
        <v>0</v>
      </c>
      <c r="P16" s="10">
        <f t="shared" si="4"/>
        <v>3</v>
      </c>
      <c r="Q16" s="10" t="e">
        <f>VLOOKUP(E16,ฐานข้อมูล!$A$2:$E$8,3,FALSE)</f>
        <v>#N/A</v>
      </c>
      <c r="R16" s="10" t="e">
        <f>VLOOKUP(E16,ฐานข้อมูล!$A$2:$E$8,2+เอกสาร1!P16,FALSE)</f>
        <v>#N/A</v>
      </c>
    </row>
    <row r="17" spans="1:18" s="10" customFormat="1" ht="21.95" customHeight="1">
      <c r="A17" s="13"/>
      <c r="B17" s="48"/>
      <c r="C17" s="48"/>
      <c r="D17" s="14"/>
      <c r="E17" s="14"/>
      <c r="F17" s="49"/>
      <c r="G17" s="53"/>
      <c r="H17" s="55"/>
      <c r="I17" s="54" t="e">
        <f t="shared" si="0"/>
        <v>#N/A</v>
      </c>
      <c r="J17" s="9" t="e">
        <f t="shared" si="1"/>
        <v>#N/A</v>
      </c>
      <c r="K17" s="52">
        <f t="shared" si="2"/>
        <v>0</v>
      </c>
      <c r="N17" s="10" t="e">
        <f>VLOOKUP(E17,ฐานข้อมูล!$A$2:$E$8,2,FALSE)</f>
        <v>#N/A</v>
      </c>
      <c r="O17" s="10">
        <f t="shared" si="3"/>
        <v>0</v>
      </c>
      <c r="P17" s="10">
        <f t="shared" si="4"/>
        <v>3</v>
      </c>
      <c r="Q17" s="10" t="e">
        <f>VLOOKUP(E17,ฐานข้อมูล!$A$2:$E$8,3,FALSE)</f>
        <v>#N/A</v>
      </c>
      <c r="R17" s="10" t="e">
        <f>VLOOKUP(E17,ฐานข้อมูล!$A$2:$E$8,2+เอกสาร1!P17,FALSE)</f>
        <v>#N/A</v>
      </c>
    </row>
    <row r="18" spans="1:18" s="10" customFormat="1" ht="21.95" customHeight="1">
      <c r="A18" s="13"/>
      <c r="B18" s="48"/>
      <c r="C18" s="48"/>
      <c r="D18" s="14"/>
      <c r="E18" s="14"/>
      <c r="F18" s="49"/>
      <c r="G18" s="53"/>
      <c r="H18" s="55"/>
      <c r="I18" s="54" t="e">
        <f t="shared" si="0"/>
        <v>#N/A</v>
      </c>
      <c r="J18" s="9" t="e">
        <f t="shared" si="1"/>
        <v>#N/A</v>
      </c>
      <c r="K18" s="52">
        <f t="shared" si="2"/>
        <v>0</v>
      </c>
      <c r="N18" s="10" t="e">
        <f>VLOOKUP(E18,ฐานข้อมูล!$A$2:$E$8,2,FALSE)</f>
        <v>#N/A</v>
      </c>
      <c r="O18" s="10">
        <f t="shared" si="3"/>
        <v>0</v>
      </c>
      <c r="P18" s="10">
        <f t="shared" si="4"/>
        <v>3</v>
      </c>
      <c r="Q18" s="10" t="e">
        <f>VLOOKUP(E18,ฐานข้อมูล!$A$2:$E$8,3,FALSE)</f>
        <v>#N/A</v>
      </c>
      <c r="R18" s="10" t="e">
        <f>VLOOKUP(E18,ฐานข้อมูล!$A$2:$E$8,2+เอกสาร1!P18,FALSE)</f>
        <v>#N/A</v>
      </c>
    </row>
    <row r="19" spans="1:18" s="10" customFormat="1" ht="21.95" customHeight="1">
      <c r="A19" s="13"/>
      <c r="B19" s="48"/>
      <c r="C19" s="48"/>
      <c r="D19" s="14"/>
      <c r="E19" s="14"/>
      <c r="F19" s="49"/>
      <c r="G19" s="53"/>
      <c r="H19" s="55"/>
      <c r="I19" s="54" t="e">
        <f t="shared" si="0"/>
        <v>#N/A</v>
      </c>
      <c r="J19" s="9" t="e">
        <f t="shared" si="1"/>
        <v>#N/A</v>
      </c>
      <c r="K19" s="52">
        <f t="shared" si="2"/>
        <v>0</v>
      </c>
      <c r="N19" s="10" t="e">
        <f>VLOOKUP(E19,ฐานข้อมูล!$A$2:$E$8,2,FALSE)</f>
        <v>#N/A</v>
      </c>
      <c r="O19" s="10">
        <f t="shared" si="3"/>
        <v>0</v>
      </c>
      <c r="P19" s="10">
        <f t="shared" si="4"/>
        <v>3</v>
      </c>
      <c r="Q19" s="10" t="e">
        <f>VLOOKUP(E19,ฐานข้อมูล!$A$2:$E$8,3,FALSE)</f>
        <v>#N/A</v>
      </c>
      <c r="R19" s="10" t="e">
        <f>VLOOKUP(E19,ฐานข้อมูล!$A$2:$E$8,2+เอกสาร1!P19,FALSE)</f>
        <v>#N/A</v>
      </c>
    </row>
    <row r="20" spans="1:18" s="10" customFormat="1" ht="21.95" customHeight="1">
      <c r="A20" s="13"/>
      <c r="B20" s="48"/>
      <c r="C20" s="48"/>
      <c r="D20" s="14"/>
      <c r="E20" s="14"/>
      <c r="F20" s="49"/>
      <c r="G20" s="53"/>
      <c r="H20" s="55"/>
      <c r="I20" s="54" t="e">
        <f t="shared" si="0"/>
        <v>#N/A</v>
      </c>
      <c r="J20" s="9" t="e">
        <f t="shared" si="1"/>
        <v>#N/A</v>
      </c>
      <c r="K20" s="52">
        <f t="shared" si="2"/>
        <v>0</v>
      </c>
      <c r="N20" s="10" t="e">
        <f>VLOOKUP(E20,ฐานข้อมูล!$A$2:$E$8,2,FALSE)</f>
        <v>#N/A</v>
      </c>
      <c r="O20" s="10">
        <f t="shared" si="3"/>
        <v>0</v>
      </c>
      <c r="P20" s="10">
        <f t="shared" si="4"/>
        <v>3</v>
      </c>
      <c r="Q20" s="10" t="e">
        <f>VLOOKUP(E20,ฐานข้อมูล!$A$2:$E$8,3,FALSE)</f>
        <v>#N/A</v>
      </c>
      <c r="R20" s="10" t="e">
        <f>VLOOKUP(E20,ฐานข้อมูล!$A$2:$E$8,2+เอกสาร1!P20,FALSE)</f>
        <v>#N/A</v>
      </c>
    </row>
    <row r="21" spans="1:18" s="10" customFormat="1" ht="21.95" customHeight="1">
      <c r="A21" s="13"/>
      <c r="B21" s="48"/>
      <c r="C21" s="48"/>
      <c r="D21" s="14"/>
      <c r="E21" s="14"/>
      <c r="F21" s="49"/>
      <c r="G21" s="53"/>
      <c r="H21" s="55"/>
      <c r="I21" s="54" t="e">
        <f t="shared" si="0"/>
        <v>#N/A</v>
      </c>
      <c r="J21" s="9" t="e">
        <f t="shared" si="1"/>
        <v>#N/A</v>
      </c>
      <c r="K21" s="52">
        <f t="shared" si="2"/>
        <v>0</v>
      </c>
      <c r="N21" s="10" t="e">
        <f>VLOOKUP(E21,ฐานข้อมูล!$A$2:$E$8,2,FALSE)</f>
        <v>#N/A</v>
      </c>
      <c r="O21" s="10">
        <f t="shared" si="3"/>
        <v>0</v>
      </c>
      <c r="P21" s="10">
        <f t="shared" si="4"/>
        <v>3</v>
      </c>
      <c r="Q21" s="10" t="e">
        <f>VLOOKUP(E21,ฐานข้อมูล!$A$2:$E$8,3,FALSE)</f>
        <v>#N/A</v>
      </c>
      <c r="R21" s="10" t="e">
        <f>VLOOKUP(E21,ฐานข้อมูล!$A$2:$E$8,2+เอกสาร1!P21,FALSE)</f>
        <v>#N/A</v>
      </c>
    </row>
    <row r="22" spans="1:18" s="10" customFormat="1" ht="21.95" customHeight="1">
      <c r="A22" s="13"/>
      <c r="B22" s="48"/>
      <c r="C22" s="48"/>
      <c r="D22" s="14"/>
      <c r="E22" s="14"/>
      <c r="F22" s="49"/>
      <c r="G22" s="53"/>
      <c r="H22" s="55"/>
      <c r="I22" s="54" t="e">
        <f t="shared" si="0"/>
        <v>#N/A</v>
      </c>
      <c r="J22" s="9" t="e">
        <f t="shared" si="1"/>
        <v>#N/A</v>
      </c>
      <c r="K22" s="52">
        <f t="shared" si="2"/>
        <v>0</v>
      </c>
      <c r="N22" s="10" t="e">
        <f>VLOOKUP(E22,ฐานข้อมูล!$A$2:$E$8,2,FALSE)</f>
        <v>#N/A</v>
      </c>
      <c r="O22" s="10">
        <f t="shared" si="3"/>
        <v>0</v>
      </c>
      <c r="P22" s="10">
        <f t="shared" si="4"/>
        <v>3</v>
      </c>
      <c r="Q22" s="10" t="e">
        <f>VLOOKUP(E22,ฐานข้อมูล!$A$2:$E$8,3,FALSE)</f>
        <v>#N/A</v>
      </c>
      <c r="R22" s="10" t="e">
        <f>VLOOKUP(E22,ฐานข้อมูล!$A$2:$E$8,2+เอกสาร1!P22,FALSE)</f>
        <v>#N/A</v>
      </c>
    </row>
    <row r="23" spans="1:18" s="10" customFormat="1" ht="21.95" customHeight="1">
      <c r="A23" s="13"/>
      <c r="B23" s="48"/>
      <c r="C23" s="48"/>
      <c r="D23" s="14"/>
      <c r="E23" s="14"/>
      <c r="F23" s="49"/>
      <c r="G23" s="53"/>
      <c r="H23" s="55"/>
      <c r="I23" s="54" t="e">
        <f t="shared" si="0"/>
        <v>#N/A</v>
      </c>
      <c r="J23" s="9" t="e">
        <f t="shared" si="1"/>
        <v>#N/A</v>
      </c>
      <c r="K23" s="52">
        <f t="shared" si="2"/>
        <v>0</v>
      </c>
      <c r="N23" s="10" t="e">
        <f>VLOOKUP(E23,ฐานข้อมูล!$A$2:$E$8,2,FALSE)</f>
        <v>#N/A</v>
      </c>
      <c r="O23" s="10">
        <f t="shared" si="3"/>
        <v>0</v>
      </c>
      <c r="P23" s="10">
        <f t="shared" si="4"/>
        <v>3</v>
      </c>
      <c r="Q23" s="10" t="e">
        <f>VLOOKUP(E23,ฐานข้อมูล!$A$2:$E$8,3,FALSE)</f>
        <v>#N/A</v>
      </c>
      <c r="R23" s="10" t="e">
        <f>VLOOKUP(E23,ฐานข้อมูล!$A$2:$E$8,2+เอกสาร1!P23,FALSE)</f>
        <v>#N/A</v>
      </c>
    </row>
    <row r="24" spans="1:18" s="10" customFormat="1" ht="21.95" customHeight="1">
      <c r="A24" s="13"/>
      <c r="B24" s="48"/>
      <c r="C24" s="48"/>
      <c r="D24" s="14"/>
      <c r="E24" s="14"/>
      <c r="F24" s="49"/>
      <c r="G24" s="53"/>
      <c r="H24" s="55"/>
      <c r="I24" s="54" t="e">
        <f t="shared" si="0"/>
        <v>#N/A</v>
      </c>
      <c r="J24" s="9" t="e">
        <f t="shared" si="1"/>
        <v>#N/A</v>
      </c>
      <c r="K24" s="52">
        <f t="shared" si="2"/>
        <v>0</v>
      </c>
      <c r="N24" s="10" t="e">
        <f>VLOOKUP(E24,ฐานข้อมูล!$A$2:$E$8,2,FALSE)</f>
        <v>#N/A</v>
      </c>
      <c r="O24" s="10">
        <f t="shared" si="3"/>
        <v>0</v>
      </c>
      <c r="P24" s="10">
        <f t="shared" si="4"/>
        <v>3</v>
      </c>
      <c r="Q24" s="10" t="e">
        <f>VLOOKUP(E24,ฐานข้อมูล!$A$2:$E$8,3,FALSE)</f>
        <v>#N/A</v>
      </c>
      <c r="R24" s="10" t="e">
        <f>VLOOKUP(E24,ฐานข้อมูล!$A$2:$E$8,2+เอกสาร1!P24,FALSE)</f>
        <v>#N/A</v>
      </c>
    </row>
    <row r="25" spans="1:18" s="10" customFormat="1" ht="21.95" customHeight="1">
      <c r="A25" s="13"/>
      <c r="B25" s="48"/>
      <c r="C25" s="48"/>
      <c r="D25" s="14"/>
      <c r="E25" s="14"/>
      <c r="F25" s="49"/>
      <c r="G25" s="53"/>
      <c r="H25" s="55"/>
      <c r="I25" s="54" t="e">
        <f t="shared" si="0"/>
        <v>#N/A</v>
      </c>
      <c r="J25" s="9" t="e">
        <f t="shared" si="1"/>
        <v>#N/A</v>
      </c>
      <c r="K25" s="52">
        <f t="shared" si="2"/>
        <v>0</v>
      </c>
      <c r="N25" s="10" t="e">
        <f>VLOOKUP(E25,ฐานข้อมูล!$A$2:$E$8,2,FALSE)</f>
        <v>#N/A</v>
      </c>
      <c r="O25" s="10">
        <f t="shared" si="3"/>
        <v>0</v>
      </c>
      <c r="P25" s="10">
        <f t="shared" si="4"/>
        <v>3</v>
      </c>
      <c r="Q25" s="10" t="e">
        <f>VLOOKUP(E25,ฐานข้อมูล!$A$2:$E$8,3,FALSE)</f>
        <v>#N/A</v>
      </c>
      <c r="R25" s="10" t="e">
        <f>VLOOKUP(E25,ฐานข้อมูล!$A$2:$E$8,2+เอกสาร1!P25,FALSE)</f>
        <v>#N/A</v>
      </c>
    </row>
    <row r="26" spans="1:18" s="10" customFormat="1" ht="21.95" customHeight="1">
      <c r="A26" s="13"/>
      <c r="B26" s="48"/>
      <c r="C26" s="48"/>
      <c r="D26" s="14"/>
      <c r="E26" s="14"/>
      <c r="F26" s="49"/>
      <c r="G26" s="53"/>
      <c r="H26" s="55"/>
      <c r="I26" s="54" t="e">
        <f t="shared" si="0"/>
        <v>#N/A</v>
      </c>
      <c r="J26" s="9" t="e">
        <f t="shared" si="1"/>
        <v>#N/A</v>
      </c>
      <c r="K26" s="52">
        <f t="shared" si="2"/>
        <v>0</v>
      </c>
      <c r="N26" s="10" t="e">
        <f>VLOOKUP(E26,ฐานข้อมูล!$A$2:$E$8,2,FALSE)</f>
        <v>#N/A</v>
      </c>
      <c r="O26" s="10">
        <f t="shared" si="3"/>
        <v>0</v>
      </c>
      <c r="P26" s="10">
        <f t="shared" si="4"/>
        <v>3</v>
      </c>
      <c r="Q26" s="10" t="e">
        <f>VLOOKUP(E26,ฐานข้อมูล!$A$2:$E$8,3,FALSE)</f>
        <v>#N/A</v>
      </c>
      <c r="R26" s="10" t="e">
        <f>VLOOKUP(E26,ฐานข้อมูล!$A$2:$E$8,2+เอกสาร1!P26,FALSE)</f>
        <v>#N/A</v>
      </c>
    </row>
    <row r="27" spans="1:18" s="10" customFormat="1" ht="21.95" customHeight="1">
      <c r="A27" s="13"/>
      <c r="B27" s="48"/>
      <c r="C27" s="48"/>
      <c r="D27" s="14"/>
      <c r="E27" s="14"/>
      <c r="F27" s="49"/>
      <c r="G27" s="53"/>
      <c r="H27" s="55"/>
      <c r="I27" s="54" t="e">
        <f t="shared" si="0"/>
        <v>#N/A</v>
      </c>
      <c r="J27" s="9" t="e">
        <f t="shared" si="1"/>
        <v>#N/A</v>
      </c>
      <c r="K27" s="52">
        <f t="shared" si="2"/>
        <v>0</v>
      </c>
      <c r="N27" s="10" t="e">
        <f>VLOOKUP(E27,ฐานข้อมูล!$A$2:$E$8,2,FALSE)</f>
        <v>#N/A</v>
      </c>
      <c r="O27" s="10">
        <f t="shared" si="3"/>
        <v>0</v>
      </c>
      <c r="P27" s="10">
        <f t="shared" si="4"/>
        <v>3</v>
      </c>
      <c r="Q27" s="10" t="e">
        <f>VLOOKUP(E27,ฐานข้อมูล!$A$2:$E$8,3,FALSE)</f>
        <v>#N/A</v>
      </c>
      <c r="R27" s="10" t="e">
        <f>VLOOKUP(E27,ฐานข้อมูล!$A$2:$E$8,2+เอกสาร1!P27,FALSE)</f>
        <v>#N/A</v>
      </c>
    </row>
    <row r="28" spans="1:18" s="10" customFormat="1" ht="21.95" customHeight="1">
      <c r="A28" s="13"/>
      <c r="B28" s="48"/>
      <c r="C28" s="48"/>
      <c r="D28" s="14"/>
      <c r="E28" s="14"/>
      <c r="F28" s="49"/>
      <c r="G28" s="53"/>
      <c r="H28" s="55"/>
      <c r="I28" s="54" t="e">
        <f t="shared" si="0"/>
        <v>#N/A</v>
      </c>
      <c r="J28" s="9" t="e">
        <f t="shared" si="1"/>
        <v>#N/A</v>
      </c>
      <c r="K28" s="52">
        <f t="shared" si="2"/>
        <v>0</v>
      </c>
      <c r="N28" s="10" t="e">
        <f>VLOOKUP(E28,ฐานข้อมูล!$A$2:$E$8,2,FALSE)</f>
        <v>#N/A</v>
      </c>
      <c r="O28" s="10">
        <f t="shared" si="3"/>
        <v>0</v>
      </c>
      <c r="P28" s="10">
        <f t="shared" si="4"/>
        <v>3</v>
      </c>
      <c r="Q28" s="10" t="e">
        <f>VLOOKUP(E28,ฐานข้อมูล!$A$2:$E$8,3,FALSE)</f>
        <v>#N/A</v>
      </c>
      <c r="R28" s="10" t="e">
        <f>VLOOKUP(E28,ฐานข้อมูล!$A$2:$E$8,2+เอกสาร1!P28,FALSE)</f>
        <v>#N/A</v>
      </c>
    </row>
    <row r="29" spans="1:18" s="10" customFormat="1" ht="21.95" customHeight="1">
      <c r="A29" s="13"/>
      <c r="B29" s="48"/>
      <c r="C29" s="48"/>
      <c r="D29" s="14"/>
      <c r="E29" s="14"/>
      <c r="F29" s="49"/>
      <c r="G29" s="53"/>
      <c r="H29" s="55"/>
      <c r="I29" s="54" t="e">
        <f t="shared" si="0"/>
        <v>#N/A</v>
      </c>
      <c r="J29" s="9" t="e">
        <f t="shared" si="1"/>
        <v>#N/A</v>
      </c>
      <c r="K29" s="52">
        <f t="shared" si="2"/>
        <v>0</v>
      </c>
      <c r="N29" s="10" t="e">
        <f>VLOOKUP(E29,ฐานข้อมูล!$A$2:$E$8,2,FALSE)</f>
        <v>#N/A</v>
      </c>
      <c r="O29" s="10">
        <f t="shared" si="3"/>
        <v>0</v>
      </c>
      <c r="P29" s="10">
        <f t="shared" si="4"/>
        <v>3</v>
      </c>
      <c r="Q29" s="10" t="e">
        <f>VLOOKUP(E29,ฐานข้อมูล!$A$2:$E$8,3,FALSE)</f>
        <v>#N/A</v>
      </c>
      <c r="R29" s="10" t="e">
        <f>VLOOKUP(E29,ฐานข้อมูล!$A$2:$E$8,2+เอกสาร1!P29,FALSE)</f>
        <v>#N/A</v>
      </c>
    </row>
    <row r="30" spans="1:18" s="10" customFormat="1" ht="21.95" customHeight="1">
      <c r="A30" s="13"/>
      <c r="B30" s="48"/>
      <c r="C30" s="48"/>
      <c r="D30" s="14"/>
      <c r="E30" s="14"/>
      <c r="F30" s="49"/>
      <c r="G30" s="53"/>
      <c r="H30" s="55"/>
      <c r="I30" s="54" t="e">
        <f t="shared" si="0"/>
        <v>#N/A</v>
      </c>
      <c r="J30" s="9" t="e">
        <f t="shared" si="1"/>
        <v>#N/A</v>
      </c>
      <c r="K30" s="52">
        <f t="shared" si="2"/>
        <v>0</v>
      </c>
      <c r="N30" s="10" t="e">
        <f>VLOOKUP(E30,ฐานข้อมูล!$A$2:$E$8,2,FALSE)</f>
        <v>#N/A</v>
      </c>
      <c r="O30" s="10">
        <f t="shared" si="3"/>
        <v>0</v>
      </c>
      <c r="P30" s="10">
        <f t="shared" si="4"/>
        <v>3</v>
      </c>
      <c r="Q30" s="10" t="e">
        <f>VLOOKUP(E30,ฐานข้อมูล!$A$2:$E$8,3,FALSE)</f>
        <v>#N/A</v>
      </c>
      <c r="R30" s="10" t="e">
        <f>VLOOKUP(E30,ฐานข้อมูล!$A$2:$E$8,2+เอกสาร1!P30,FALSE)</f>
        <v>#N/A</v>
      </c>
    </row>
    <row r="31" spans="1:18" s="10" customFormat="1" ht="21.95" customHeight="1">
      <c r="A31" s="13"/>
      <c r="B31" s="48"/>
      <c r="C31" s="48"/>
      <c r="D31" s="14"/>
      <c r="E31" s="14"/>
      <c r="F31" s="49"/>
      <c r="G31" s="53"/>
      <c r="H31" s="55"/>
      <c r="I31" s="54" t="e">
        <f t="shared" si="0"/>
        <v>#N/A</v>
      </c>
      <c r="J31" s="9" t="e">
        <f t="shared" si="1"/>
        <v>#N/A</v>
      </c>
      <c r="K31" s="52">
        <f t="shared" si="2"/>
        <v>0</v>
      </c>
      <c r="N31" s="10" t="e">
        <f>VLOOKUP(E31,ฐานข้อมูล!$A$2:$E$8,2,FALSE)</f>
        <v>#N/A</v>
      </c>
      <c r="O31" s="10">
        <f t="shared" si="3"/>
        <v>0</v>
      </c>
      <c r="P31" s="10">
        <f t="shared" si="4"/>
        <v>3</v>
      </c>
      <c r="Q31" s="10" t="e">
        <f>VLOOKUP(E31,ฐานข้อมูล!$A$2:$E$8,3,FALSE)</f>
        <v>#N/A</v>
      </c>
      <c r="R31" s="10" t="e">
        <f>VLOOKUP(E31,ฐานข้อมูล!$A$2:$E$8,2+เอกสาร1!P31,FALSE)</f>
        <v>#N/A</v>
      </c>
    </row>
    <row r="32" spans="1:18" s="10" customFormat="1" ht="21.95" customHeight="1">
      <c r="A32" s="13"/>
      <c r="B32" s="48"/>
      <c r="C32" s="48"/>
      <c r="D32" s="14"/>
      <c r="E32" s="14"/>
      <c r="F32" s="49"/>
      <c r="G32" s="53"/>
      <c r="H32" s="55"/>
      <c r="I32" s="54" t="e">
        <f t="shared" si="0"/>
        <v>#N/A</v>
      </c>
      <c r="J32" s="9" t="e">
        <f t="shared" si="1"/>
        <v>#N/A</v>
      </c>
      <c r="K32" s="52">
        <f t="shared" si="2"/>
        <v>0</v>
      </c>
      <c r="N32" s="10" t="e">
        <f>VLOOKUP(E32,ฐานข้อมูล!$A$2:$E$8,2,FALSE)</f>
        <v>#N/A</v>
      </c>
      <c r="O32" s="10">
        <f t="shared" si="3"/>
        <v>0</v>
      </c>
      <c r="P32" s="10">
        <f t="shared" si="4"/>
        <v>3</v>
      </c>
      <c r="Q32" s="10" t="e">
        <f>VLOOKUP(E32,ฐานข้อมูล!$A$2:$E$8,3,FALSE)</f>
        <v>#N/A</v>
      </c>
      <c r="R32" s="10" t="e">
        <f>VLOOKUP(E32,ฐานข้อมูล!$A$2:$E$8,2+เอกสาร1!P32,FALSE)</f>
        <v>#N/A</v>
      </c>
    </row>
    <row r="33" spans="1:18" s="10" customFormat="1" ht="21.95" customHeight="1">
      <c r="A33" s="13"/>
      <c r="B33" s="48"/>
      <c r="C33" s="48"/>
      <c r="D33" s="14"/>
      <c r="E33" s="14"/>
      <c r="F33" s="49"/>
      <c r="G33" s="53"/>
      <c r="H33" s="55"/>
      <c r="I33" s="54" t="e">
        <f t="shared" si="0"/>
        <v>#N/A</v>
      </c>
      <c r="J33" s="9" t="e">
        <f t="shared" si="1"/>
        <v>#N/A</v>
      </c>
      <c r="K33" s="52">
        <f t="shared" si="2"/>
        <v>0</v>
      </c>
      <c r="N33" s="10" t="e">
        <f>VLOOKUP(E33,ฐานข้อมูล!$A$2:$E$8,2,FALSE)</f>
        <v>#N/A</v>
      </c>
      <c r="O33" s="10">
        <f t="shared" si="3"/>
        <v>0</v>
      </c>
      <c r="P33" s="10">
        <f t="shared" si="4"/>
        <v>3</v>
      </c>
      <c r="Q33" s="10" t="e">
        <f>VLOOKUP(E33,ฐานข้อมูล!$A$2:$E$8,3,FALSE)</f>
        <v>#N/A</v>
      </c>
      <c r="R33" s="10" t="e">
        <f>VLOOKUP(E33,ฐานข้อมูล!$A$2:$E$8,2+เอกสาร1!P33,FALSE)</f>
        <v>#N/A</v>
      </c>
    </row>
    <row r="34" spans="1:18" s="10" customFormat="1" ht="21.95" customHeight="1">
      <c r="A34" s="13"/>
      <c r="B34" s="48"/>
      <c r="C34" s="48"/>
      <c r="D34" s="14"/>
      <c r="E34" s="14"/>
      <c r="F34" s="49"/>
      <c r="G34" s="53"/>
      <c r="H34" s="55"/>
      <c r="I34" s="54" t="e">
        <f t="shared" si="0"/>
        <v>#N/A</v>
      </c>
      <c r="J34" s="9" t="e">
        <f t="shared" si="1"/>
        <v>#N/A</v>
      </c>
      <c r="K34" s="52">
        <f t="shared" si="2"/>
        <v>0</v>
      </c>
      <c r="N34" s="10" t="e">
        <f>VLOOKUP(E34,ฐานข้อมูล!$A$2:$E$8,2,FALSE)</f>
        <v>#N/A</v>
      </c>
      <c r="O34" s="10">
        <f t="shared" si="3"/>
        <v>0</v>
      </c>
      <c r="P34" s="10">
        <f t="shared" si="4"/>
        <v>3</v>
      </c>
      <c r="Q34" s="10" t="e">
        <f>VLOOKUP(E34,ฐานข้อมูล!$A$2:$E$8,3,FALSE)</f>
        <v>#N/A</v>
      </c>
      <c r="R34" s="10" t="e">
        <f>VLOOKUP(E34,ฐานข้อมูล!$A$2:$E$8,2+เอกสาร1!P34,FALSE)</f>
        <v>#N/A</v>
      </c>
    </row>
    <row r="35" spans="1:18" s="10" customFormat="1" ht="21.95" customHeight="1">
      <c r="A35" s="13"/>
      <c r="B35" s="48"/>
      <c r="C35" s="48"/>
      <c r="D35" s="14"/>
      <c r="E35" s="14"/>
      <c r="F35" s="49"/>
      <c r="G35" s="53"/>
      <c r="H35" s="55"/>
      <c r="I35" s="54" t="e">
        <f t="shared" si="0"/>
        <v>#N/A</v>
      </c>
      <c r="J35" s="9" t="e">
        <f t="shared" si="1"/>
        <v>#N/A</v>
      </c>
      <c r="K35" s="52">
        <f t="shared" si="2"/>
        <v>0</v>
      </c>
      <c r="N35" s="10" t="e">
        <f>VLOOKUP(E35,ฐานข้อมูล!$A$2:$E$8,2,FALSE)</f>
        <v>#N/A</v>
      </c>
      <c r="O35" s="10">
        <f t="shared" si="3"/>
        <v>0</v>
      </c>
      <c r="P35" s="10">
        <f t="shared" si="4"/>
        <v>3</v>
      </c>
      <c r="Q35" s="10" t="e">
        <f>VLOOKUP(E35,ฐานข้อมูล!$A$2:$E$8,3,FALSE)</f>
        <v>#N/A</v>
      </c>
      <c r="R35" s="10" t="e">
        <f>VLOOKUP(E35,ฐานข้อมูล!$A$2:$E$8,2+เอกสาร1!P35,FALSE)</f>
        <v>#N/A</v>
      </c>
    </row>
    <row r="36" spans="1:18" s="10" customFormat="1" ht="21.95" customHeight="1">
      <c r="A36" s="13"/>
      <c r="B36" s="48"/>
      <c r="C36" s="48"/>
      <c r="D36" s="14"/>
      <c r="E36" s="14"/>
      <c r="F36" s="49"/>
      <c r="G36" s="53"/>
      <c r="H36" s="55"/>
      <c r="I36" s="54" t="e">
        <f t="shared" si="0"/>
        <v>#N/A</v>
      </c>
      <c r="J36" s="9" t="e">
        <f t="shared" si="1"/>
        <v>#N/A</v>
      </c>
      <c r="K36" s="52">
        <f t="shared" si="2"/>
        <v>0</v>
      </c>
      <c r="N36" s="10" t="e">
        <f>VLOOKUP(E36,ฐานข้อมูล!$A$2:$E$8,2,FALSE)</f>
        <v>#N/A</v>
      </c>
      <c r="O36" s="10">
        <f t="shared" si="3"/>
        <v>0</v>
      </c>
      <c r="P36" s="10">
        <f t="shared" si="4"/>
        <v>3</v>
      </c>
      <c r="Q36" s="10" t="e">
        <f>VLOOKUP(E36,ฐานข้อมูล!$A$2:$E$8,3,FALSE)</f>
        <v>#N/A</v>
      </c>
      <c r="R36" s="10" t="e">
        <f>VLOOKUP(E36,ฐานข้อมูล!$A$2:$E$8,2+เอกสาร1!P36,FALSE)</f>
        <v>#N/A</v>
      </c>
    </row>
    <row r="37" spans="1:18" s="10" customFormat="1" ht="21.95" customHeight="1">
      <c r="A37" s="13"/>
      <c r="B37" s="48"/>
      <c r="C37" s="48"/>
      <c r="D37" s="14"/>
      <c r="E37" s="14"/>
      <c r="F37" s="49"/>
      <c r="G37" s="53"/>
      <c r="H37" s="55"/>
      <c r="I37" s="54" t="e">
        <f t="shared" si="0"/>
        <v>#N/A</v>
      </c>
      <c r="J37" s="9" t="e">
        <f t="shared" si="1"/>
        <v>#N/A</v>
      </c>
      <c r="K37" s="52">
        <f t="shared" si="2"/>
        <v>0</v>
      </c>
      <c r="N37" s="10" t="e">
        <f>VLOOKUP(E37,ฐานข้อมูล!$A$2:$E$8,2,FALSE)</f>
        <v>#N/A</v>
      </c>
      <c r="O37" s="10">
        <f t="shared" si="3"/>
        <v>0</v>
      </c>
      <c r="P37" s="10">
        <f t="shared" si="4"/>
        <v>3</v>
      </c>
      <c r="Q37" s="10" t="e">
        <f>VLOOKUP(E37,ฐานข้อมูล!$A$2:$E$8,3,FALSE)</f>
        <v>#N/A</v>
      </c>
      <c r="R37" s="10" t="e">
        <f>VLOOKUP(E37,ฐานข้อมูล!$A$2:$E$8,2+เอกสาร1!P37,FALSE)</f>
        <v>#N/A</v>
      </c>
    </row>
    <row r="38" spans="1:18" s="10" customFormat="1" ht="21.95" customHeight="1">
      <c r="A38" s="13"/>
      <c r="B38" s="48"/>
      <c r="C38" s="48"/>
      <c r="D38" s="14"/>
      <c r="E38" s="14"/>
      <c r="F38" s="49"/>
      <c r="G38" s="53"/>
      <c r="H38" s="55"/>
      <c r="I38" s="54" t="e">
        <f t="shared" si="0"/>
        <v>#N/A</v>
      </c>
      <c r="J38" s="9" t="e">
        <f t="shared" si="1"/>
        <v>#N/A</v>
      </c>
      <c r="K38" s="52">
        <f t="shared" si="2"/>
        <v>0</v>
      </c>
      <c r="N38" s="10" t="e">
        <f>VLOOKUP(E38,ฐานข้อมูล!$A$2:$E$8,2,FALSE)</f>
        <v>#N/A</v>
      </c>
      <c r="O38" s="10">
        <f t="shared" si="3"/>
        <v>0</v>
      </c>
      <c r="P38" s="10">
        <f t="shared" si="4"/>
        <v>3</v>
      </c>
      <c r="Q38" s="10" t="e">
        <f>VLOOKUP(E38,ฐานข้อมูล!$A$2:$E$8,3,FALSE)</f>
        <v>#N/A</v>
      </c>
      <c r="R38" s="10" t="e">
        <f>VLOOKUP(E38,ฐานข้อมูล!$A$2:$E$8,2+เอกสาร1!P38,FALSE)</f>
        <v>#N/A</v>
      </c>
    </row>
    <row r="39" spans="1:18" s="10" customFormat="1" ht="21.95" customHeight="1">
      <c r="A39" s="13"/>
      <c r="B39" s="48"/>
      <c r="C39" s="48"/>
      <c r="D39" s="14"/>
      <c r="E39" s="14"/>
      <c r="F39" s="49"/>
      <c r="G39" s="53"/>
      <c r="H39" s="55"/>
      <c r="I39" s="54" t="e">
        <f t="shared" ref="I39:I102" si="5">Q39</f>
        <v>#N/A</v>
      </c>
      <c r="J39" s="9" t="e">
        <f t="shared" ref="J39:J102" si="6">R39</f>
        <v>#N/A</v>
      </c>
      <c r="K39" s="52">
        <f t="shared" ref="K39:K102" si="7">G39</f>
        <v>0</v>
      </c>
      <c r="N39" s="10" t="e">
        <f>VLOOKUP(E39,ฐานข้อมูล!$A$2:$E$8,2,FALSE)</f>
        <v>#N/A</v>
      </c>
      <c r="O39" s="10">
        <f t="shared" ref="O39:O102" si="8">H39</f>
        <v>0</v>
      </c>
      <c r="P39" s="10">
        <f t="shared" ref="P39:P102" si="9">IF(O39=1,2,3)</f>
        <v>3</v>
      </c>
      <c r="Q39" s="10" t="e">
        <f>VLOOKUP(E39,ฐานข้อมูล!$A$2:$E$8,3,FALSE)</f>
        <v>#N/A</v>
      </c>
      <c r="R39" s="10" t="e">
        <f>VLOOKUP(E39,ฐานข้อมูล!$A$2:$E$8,2+เอกสาร1!P39,FALSE)</f>
        <v>#N/A</v>
      </c>
    </row>
    <row r="40" spans="1:18" s="10" customFormat="1" ht="21.95" customHeight="1">
      <c r="A40" s="13"/>
      <c r="B40" s="48"/>
      <c r="C40" s="48"/>
      <c r="D40" s="14"/>
      <c r="E40" s="14"/>
      <c r="F40" s="49"/>
      <c r="G40" s="53"/>
      <c r="H40" s="55"/>
      <c r="I40" s="54" t="e">
        <f t="shared" si="5"/>
        <v>#N/A</v>
      </c>
      <c r="J40" s="9" t="e">
        <f t="shared" si="6"/>
        <v>#N/A</v>
      </c>
      <c r="K40" s="52">
        <f t="shared" si="7"/>
        <v>0</v>
      </c>
      <c r="N40" s="10" t="e">
        <f>VLOOKUP(E40,ฐานข้อมูล!$A$2:$E$8,2,FALSE)</f>
        <v>#N/A</v>
      </c>
      <c r="O40" s="10">
        <f t="shared" si="8"/>
        <v>0</v>
      </c>
      <c r="P40" s="10">
        <f t="shared" si="9"/>
        <v>3</v>
      </c>
      <c r="Q40" s="10" t="e">
        <f>VLOOKUP(E40,ฐานข้อมูล!$A$2:$E$8,3,FALSE)</f>
        <v>#N/A</v>
      </c>
      <c r="R40" s="10" t="e">
        <f>VLOOKUP(E40,ฐานข้อมูล!$A$2:$E$8,2+เอกสาร1!P40,FALSE)</f>
        <v>#N/A</v>
      </c>
    </row>
    <row r="41" spans="1:18" s="10" customFormat="1" ht="21.95" customHeight="1">
      <c r="A41" s="13"/>
      <c r="B41" s="48"/>
      <c r="C41" s="48"/>
      <c r="D41" s="14"/>
      <c r="E41" s="14"/>
      <c r="F41" s="49"/>
      <c r="G41" s="53"/>
      <c r="H41" s="55"/>
      <c r="I41" s="54" t="e">
        <f t="shared" si="5"/>
        <v>#N/A</v>
      </c>
      <c r="J41" s="9" t="e">
        <f t="shared" si="6"/>
        <v>#N/A</v>
      </c>
      <c r="K41" s="52">
        <f t="shared" si="7"/>
        <v>0</v>
      </c>
      <c r="N41" s="10" t="e">
        <f>VLOOKUP(E41,ฐานข้อมูล!$A$2:$E$8,2,FALSE)</f>
        <v>#N/A</v>
      </c>
      <c r="O41" s="10">
        <f t="shared" si="8"/>
        <v>0</v>
      </c>
      <c r="P41" s="10">
        <f t="shared" si="9"/>
        <v>3</v>
      </c>
      <c r="Q41" s="10" t="e">
        <f>VLOOKUP(E41,ฐานข้อมูล!$A$2:$E$8,3,FALSE)</f>
        <v>#N/A</v>
      </c>
      <c r="R41" s="10" t="e">
        <f>VLOOKUP(E41,ฐานข้อมูล!$A$2:$E$8,2+เอกสาร1!P41,FALSE)</f>
        <v>#N/A</v>
      </c>
    </row>
    <row r="42" spans="1:18" s="10" customFormat="1" ht="21.95" customHeight="1">
      <c r="A42" s="13"/>
      <c r="B42" s="48"/>
      <c r="C42" s="48"/>
      <c r="D42" s="14"/>
      <c r="E42" s="14"/>
      <c r="F42" s="49"/>
      <c r="G42" s="53"/>
      <c r="H42" s="55"/>
      <c r="I42" s="54" t="e">
        <f t="shared" si="5"/>
        <v>#N/A</v>
      </c>
      <c r="J42" s="9" t="e">
        <f t="shared" si="6"/>
        <v>#N/A</v>
      </c>
      <c r="K42" s="52">
        <f t="shared" si="7"/>
        <v>0</v>
      </c>
      <c r="N42" s="10" t="e">
        <f>VLOOKUP(E42,ฐานข้อมูล!$A$2:$E$8,2,FALSE)</f>
        <v>#N/A</v>
      </c>
      <c r="O42" s="10">
        <f t="shared" si="8"/>
        <v>0</v>
      </c>
      <c r="P42" s="10">
        <f t="shared" si="9"/>
        <v>3</v>
      </c>
      <c r="Q42" s="10" t="e">
        <f>VLOOKUP(E42,ฐานข้อมูล!$A$2:$E$8,3,FALSE)</f>
        <v>#N/A</v>
      </c>
      <c r="R42" s="10" t="e">
        <f>VLOOKUP(E42,ฐานข้อมูล!$A$2:$E$8,2+เอกสาร1!P42,FALSE)</f>
        <v>#N/A</v>
      </c>
    </row>
    <row r="43" spans="1:18" s="10" customFormat="1" ht="21.95" customHeight="1">
      <c r="A43" s="13"/>
      <c r="B43" s="48"/>
      <c r="C43" s="48"/>
      <c r="D43" s="14"/>
      <c r="E43" s="14"/>
      <c r="F43" s="49"/>
      <c r="G43" s="53"/>
      <c r="H43" s="55"/>
      <c r="I43" s="54" t="e">
        <f t="shared" si="5"/>
        <v>#N/A</v>
      </c>
      <c r="J43" s="9" t="e">
        <f t="shared" si="6"/>
        <v>#N/A</v>
      </c>
      <c r="K43" s="52">
        <f t="shared" si="7"/>
        <v>0</v>
      </c>
      <c r="N43" s="10" t="e">
        <f>VLOOKUP(E43,ฐานข้อมูล!$A$2:$E$8,2,FALSE)</f>
        <v>#N/A</v>
      </c>
      <c r="O43" s="10">
        <f t="shared" si="8"/>
        <v>0</v>
      </c>
      <c r="P43" s="10">
        <f t="shared" si="9"/>
        <v>3</v>
      </c>
      <c r="Q43" s="10" t="e">
        <f>VLOOKUP(E43,ฐานข้อมูล!$A$2:$E$8,3,FALSE)</f>
        <v>#N/A</v>
      </c>
      <c r="R43" s="10" t="e">
        <f>VLOOKUP(E43,ฐานข้อมูล!$A$2:$E$8,2+เอกสาร1!P43,FALSE)</f>
        <v>#N/A</v>
      </c>
    </row>
    <row r="44" spans="1:18" s="10" customFormat="1" ht="21.95" customHeight="1">
      <c r="A44" s="13"/>
      <c r="B44" s="48"/>
      <c r="C44" s="48"/>
      <c r="D44" s="14"/>
      <c r="E44" s="14"/>
      <c r="F44" s="49"/>
      <c r="G44" s="53"/>
      <c r="H44" s="55"/>
      <c r="I44" s="54" t="e">
        <f t="shared" si="5"/>
        <v>#N/A</v>
      </c>
      <c r="J44" s="9" t="e">
        <f t="shared" si="6"/>
        <v>#N/A</v>
      </c>
      <c r="K44" s="52">
        <f t="shared" si="7"/>
        <v>0</v>
      </c>
      <c r="N44" s="10" t="e">
        <f>VLOOKUP(E44,ฐานข้อมูล!$A$2:$E$8,2,FALSE)</f>
        <v>#N/A</v>
      </c>
      <c r="O44" s="10">
        <f t="shared" si="8"/>
        <v>0</v>
      </c>
      <c r="P44" s="10">
        <f t="shared" si="9"/>
        <v>3</v>
      </c>
      <c r="Q44" s="10" t="e">
        <f>VLOOKUP(E44,ฐานข้อมูล!$A$2:$E$8,3,FALSE)</f>
        <v>#N/A</v>
      </c>
      <c r="R44" s="10" t="e">
        <f>VLOOKUP(E44,ฐานข้อมูล!$A$2:$E$8,2+เอกสาร1!P44,FALSE)</f>
        <v>#N/A</v>
      </c>
    </row>
    <row r="45" spans="1:18" s="10" customFormat="1" ht="21.95" customHeight="1">
      <c r="A45" s="13"/>
      <c r="B45" s="48"/>
      <c r="C45" s="48"/>
      <c r="D45" s="14"/>
      <c r="E45" s="14"/>
      <c r="F45" s="49"/>
      <c r="G45" s="53"/>
      <c r="H45" s="55"/>
      <c r="I45" s="54" t="e">
        <f t="shared" si="5"/>
        <v>#N/A</v>
      </c>
      <c r="J45" s="9" t="e">
        <f t="shared" si="6"/>
        <v>#N/A</v>
      </c>
      <c r="K45" s="52">
        <f t="shared" si="7"/>
        <v>0</v>
      </c>
      <c r="N45" s="10" t="e">
        <f>VLOOKUP(E45,ฐานข้อมูล!$A$2:$E$8,2,FALSE)</f>
        <v>#N/A</v>
      </c>
      <c r="O45" s="10">
        <f t="shared" si="8"/>
        <v>0</v>
      </c>
      <c r="P45" s="10">
        <f t="shared" si="9"/>
        <v>3</v>
      </c>
      <c r="Q45" s="10" t="e">
        <f>VLOOKUP(E45,ฐานข้อมูล!$A$2:$E$8,3,FALSE)</f>
        <v>#N/A</v>
      </c>
      <c r="R45" s="10" t="e">
        <f>VLOOKUP(E45,ฐานข้อมูล!$A$2:$E$8,2+เอกสาร1!P45,FALSE)</f>
        <v>#N/A</v>
      </c>
    </row>
    <row r="46" spans="1:18" s="10" customFormat="1" ht="21.95" customHeight="1">
      <c r="A46" s="13"/>
      <c r="B46" s="48"/>
      <c r="C46" s="48"/>
      <c r="D46" s="14"/>
      <c r="E46" s="14"/>
      <c r="F46" s="49"/>
      <c r="G46" s="53"/>
      <c r="H46" s="55"/>
      <c r="I46" s="54" t="e">
        <f t="shared" si="5"/>
        <v>#N/A</v>
      </c>
      <c r="J46" s="9" t="e">
        <f t="shared" si="6"/>
        <v>#N/A</v>
      </c>
      <c r="K46" s="52">
        <f t="shared" si="7"/>
        <v>0</v>
      </c>
      <c r="N46" s="10" t="e">
        <f>VLOOKUP(E46,ฐานข้อมูล!$A$2:$E$8,2,FALSE)</f>
        <v>#N/A</v>
      </c>
      <c r="O46" s="10">
        <f t="shared" si="8"/>
        <v>0</v>
      </c>
      <c r="P46" s="10">
        <f t="shared" si="9"/>
        <v>3</v>
      </c>
      <c r="Q46" s="10" t="e">
        <f>VLOOKUP(E46,ฐานข้อมูล!$A$2:$E$8,3,FALSE)</f>
        <v>#N/A</v>
      </c>
      <c r="R46" s="10" t="e">
        <f>VLOOKUP(E46,ฐานข้อมูล!$A$2:$E$8,2+เอกสาร1!P46,FALSE)</f>
        <v>#N/A</v>
      </c>
    </row>
    <row r="47" spans="1:18" s="10" customFormat="1" ht="21.95" customHeight="1">
      <c r="A47" s="13"/>
      <c r="B47" s="48"/>
      <c r="C47" s="48"/>
      <c r="D47" s="14"/>
      <c r="E47" s="14"/>
      <c r="F47" s="49"/>
      <c r="G47" s="53"/>
      <c r="H47" s="55"/>
      <c r="I47" s="54" t="e">
        <f t="shared" si="5"/>
        <v>#N/A</v>
      </c>
      <c r="J47" s="9" t="e">
        <f t="shared" si="6"/>
        <v>#N/A</v>
      </c>
      <c r="K47" s="52">
        <f t="shared" si="7"/>
        <v>0</v>
      </c>
      <c r="N47" s="10" t="e">
        <f>VLOOKUP(E47,ฐานข้อมูล!$A$2:$E$8,2,FALSE)</f>
        <v>#N/A</v>
      </c>
      <c r="O47" s="10">
        <f t="shared" si="8"/>
        <v>0</v>
      </c>
      <c r="P47" s="10">
        <f t="shared" si="9"/>
        <v>3</v>
      </c>
      <c r="Q47" s="10" t="e">
        <f>VLOOKUP(E47,ฐานข้อมูล!$A$2:$E$8,3,FALSE)</f>
        <v>#N/A</v>
      </c>
      <c r="R47" s="10" t="e">
        <f>VLOOKUP(E47,ฐานข้อมูล!$A$2:$E$8,2+เอกสาร1!P47,FALSE)</f>
        <v>#N/A</v>
      </c>
    </row>
    <row r="48" spans="1:18" s="10" customFormat="1" ht="21.95" customHeight="1">
      <c r="A48" s="13"/>
      <c r="B48" s="48"/>
      <c r="C48" s="48"/>
      <c r="D48" s="14"/>
      <c r="E48" s="14"/>
      <c r="F48" s="49"/>
      <c r="G48" s="53"/>
      <c r="H48" s="55"/>
      <c r="I48" s="54" t="e">
        <f t="shared" si="5"/>
        <v>#N/A</v>
      </c>
      <c r="J48" s="9" t="e">
        <f t="shared" si="6"/>
        <v>#N/A</v>
      </c>
      <c r="K48" s="52">
        <f t="shared" si="7"/>
        <v>0</v>
      </c>
      <c r="N48" s="10" t="e">
        <f>VLOOKUP(E48,ฐานข้อมูล!$A$2:$E$8,2,FALSE)</f>
        <v>#N/A</v>
      </c>
      <c r="O48" s="10">
        <f t="shared" si="8"/>
        <v>0</v>
      </c>
      <c r="P48" s="10">
        <f t="shared" si="9"/>
        <v>3</v>
      </c>
      <c r="Q48" s="10" t="e">
        <f>VLOOKUP(E48,ฐานข้อมูล!$A$2:$E$8,3,FALSE)</f>
        <v>#N/A</v>
      </c>
      <c r="R48" s="10" t="e">
        <f>VLOOKUP(E48,ฐานข้อมูล!$A$2:$E$8,2+เอกสาร1!P48,FALSE)</f>
        <v>#N/A</v>
      </c>
    </row>
    <row r="49" spans="1:18" s="10" customFormat="1" ht="21.95" customHeight="1">
      <c r="A49" s="13"/>
      <c r="B49" s="48"/>
      <c r="C49" s="48"/>
      <c r="D49" s="14"/>
      <c r="E49" s="14"/>
      <c r="F49" s="49"/>
      <c r="G49" s="53"/>
      <c r="H49" s="55"/>
      <c r="I49" s="54" t="e">
        <f t="shared" si="5"/>
        <v>#N/A</v>
      </c>
      <c r="J49" s="9" t="e">
        <f t="shared" si="6"/>
        <v>#N/A</v>
      </c>
      <c r="K49" s="52">
        <f t="shared" si="7"/>
        <v>0</v>
      </c>
      <c r="N49" s="10" t="e">
        <f>VLOOKUP(E49,ฐานข้อมูล!$A$2:$E$8,2,FALSE)</f>
        <v>#N/A</v>
      </c>
      <c r="O49" s="10">
        <f t="shared" si="8"/>
        <v>0</v>
      </c>
      <c r="P49" s="10">
        <f t="shared" si="9"/>
        <v>3</v>
      </c>
      <c r="Q49" s="10" t="e">
        <f>VLOOKUP(E49,ฐานข้อมูล!$A$2:$E$8,3,FALSE)</f>
        <v>#N/A</v>
      </c>
      <c r="R49" s="10" t="e">
        <f>VLOOKUP(E49,ฐานข้อมูล!$A$2:$E$8,2+เอกสาร1!P49,FALSE)</f>
        <v>#N/A</v>
      </c>
    </row>
    <row r="50" spans="1:18" s="10" customFormat="1" ht="21.95" customHeight="1">
      <c r="A50" s="13"/>
      <c r="B50" s="48"/>
      <c r="C50" s="48"/>
      <c r="D50" s="14"/>
      <c r="E50" s="14"/>
      <c r="F50" s="49"/>
      <c r="G50" s="53"/>
      <c r="H50" s="55"/>
      <c r="I50" s="54" t="e">
        <f t="shared" si="5"/>
        <v>#N/A</v>
      </c>
      <c r="J50" s="9" t="e">
        <f t="shared" si="6"/>
        <v>#N/A</v>
      </c>
      <c r="K50" s="52">
        <f t="shared" si="7"/>
        <v>0</v>
      </c>
      <c r="N50" s="10" t="e">
        <f>VLOOKUP(E50,ฐานข้อมูล!$A$2:$E$8,2,FALSE)</f>
        <v>#N/A</v>
      </c>
      <c r="O50" s="10">
        <f t="shared" si="8"/>
        <v>0</v>
      </c>
      <c r="P50" s="10">
        <f t="shared" si="9"/>
        <v>3</v>
      </c>
      <c r="Q50" s="10" t="e">
        <f>VLOOKUP(E50,ฐานข้อมูล!$A$2:$E$8,3,FALSE)</f>
        <v>#N/A</v>
      </c>
      <c r="R50" s="10" t="e">
        <f>VLOOKUP(E50,ฐานข้อมูล!$A$2:$E$8,2+เอกสาร1!P50,FALSE)</f>
        <v>#N/A</v>
      </c>
    </row>
    <row r="51" spans="1:18" s="10" customFormat="1" ht="21.95" customHeight="1">
      <c r="A51" s="13"/>
      <c r="B51" s="48"/>
      <c r="C51" s="48"/>
      <c r="D51" s="14"/>
      <c r="E51" s="14"/>
      <c r="F51" s="49"/>
      <c r="G51" s="53"/>
      <c r="H51" s="55"/>
      <c r="I51" s="54" t="e">
        <f t="shared" si="5"/>
        <v>#N/A</v>
      </c>
      <c r="J51" s="9" t="e">
        <f t="shared" si="6"/>
        <v>#N/A</v>
      </c>
      <c r="K51" s="52">
        <f t="shared" si="7"/>
        <v>0</v>
      </c>
      <c r="N51" s="10" t="e">
        <f>VLOOKUP(E51,ฐานข้อมูล!$A$2:$E$8,2,FALSE)</f>
        <v>#N/A</v>
      </c>
      <c r="O51" s="10">
        <f t="shared" si="8"/>
        <v>0</v>
      </c>
      <c r="P51" s="10">
        <f t="shared" si="9"/>
        <v>3</v>
      </c>
      <c r="Q51" s="10" t="e">
        <f>VLOOKUP(E51,ฐานข้อมูล!$A$2:$E$8,3,FALSE)</f>
        <v>#N/A</v>
      </c>
      <c r="R51" s="10" t="e">
        <f>VLOOKUP(E51,ฐานข้อมูล!$A$2:$E$8,2+เอกสาร1!P51,FALSE)</f>
        <v>#N/A</v>
      </c>
    </row>
    <row r="52" spans="1:18" s="10" customFormat="1" ht="21.95" customHeight="1">
      <c r="A52" s="13"/>
      <c r="B52" s="48"/>
      <c r="C52" s="48"/>
      <c r="D52" s="14"/>
      <c r="E52" s="14"/>
      <c r="F52" s="49"/>
      <c r="G52" s="53"/>
      <c r="H52" s="55"/>
      <c r="I52" s="54" t="e">
        <f t="shared" si="5"/>
        <v>#N/A</v>
      </c>
      <c r="J52" s="9" t="e">
        <f t="shared" si="6"/>
        <v>#N/A</v>
      </c>
      <c r="K52" s="52">
        <f t="shared" si="7"/>
        <v>0</v>
      </c>
      <c r="N52" s="10" t="e">
        <f>VLOOKUP(E52,ฐานข้อมูล!$A$2:$E$8,2,FALSE)</f>
        <v>#N/A</v>
      </c>
      <c r="O52" s="10">
        <f t="shared" si="8"/>
        <v>0</v>
      </c>
      <c r="P52" s="10">
        <f t="shared" si="9"/>
        <v>3</v>
      </c>
      <c r="Q52" s="10" t="e">
        <f>VLOOKUP(E52,ฐานข้อมูล!$A$2:$E$8,3,FALSE)</f>
        <v>#N/A</v>
      </c>
      <c r="R52" s="10" t="e">
        <f>VLOOKUP(E52,ฐานข้อมูล!$A$2:$E$8,2+เอกสาร1!P52,FALSE)</f>
        <v>#N/A</v>
      </c>
    </row>
    <row r="53" spans="1:18" s="10" customFormat="1" ht="21.95" customHeight="1">
      <c r="A53" s="13"/>
      <c r="B53" s="48"/>
      <c r="C53" s="48"/>
      <c r="D53" s="14"/>
      <c r="E53" s="14"/>
      <c r="F53" s="49"/>
      <c r="G53" s="53"/>
      <c r="H53" s="55"/>
      <c r="I53" s="54" t="e">
        <f t="shared" si="5"/>
        <v>#N/A</v>
      </c>
      <c r="J53" s="9" t="e">
        <f t="shared" si="6"/>
        <v>#N/A</v>
      </c>
      <c r="K53" s="52">
        <f t="shared" si="7"/>
        <v>0</v>
      </c>
      <c r="N53" s="10" t="e">
        <f>VLOOKUP(E53,ฐานข้อมูล!$A$2:$E$8,2,FALSE)</f>
        <v>#N/A</v>
      </c>
      <c r="O53" s="10">
        <f t="shared" si="8"/>
        <v>0</v>
      </c>
      <c r="P53" s="10">
        <f t="shared" si="9"/>
        <v>3</v>
      </c>
      <c r="Q53" s="10" t="e">
        <f>VLOOKUP(E53,ฐานข้อมูล!$A$2:$E$8,3,FALSE)</f>
        <v>#N/A</v>
      </c>
      <c r="R53" s="10" t="e">
        <f>VLOOKUP(E53,ฐานข้อมูล!$A$2:$E$8,2+เอกสาร1!P53,FALSE)</f>
        <v>#N/A</v>
      </c>
    </row>
    <row r="54" spans="1:18" s="10" customFormat="1" ht="21.95" customHeight="1">
      <c r="A54" s="13"/>
      <c r="B54" s="48"/>
      <c r="C54" s="48"/>
      <c r="D54" s="14"/>
      <c r="E54" s="14"/>
      <c r="F54" s="49"/>
      <c r="G54" s="53"/>
      <c r="H54" s="55"/>
      <c r="I54" s="54" t="e">
        <f t="shared" si="5"/>
        <v>#N/A</v>
      </c>
      <c r="J54" s="9" t="e">
        <f t="shared" si="6"/>
        <v>#N/A</v>
      </c>
      <c r="K54" s="52">
        <f t="shared" si="7"/>
        <v>0</v>
      </c>
      <c r="N54" s="10" t="e">
        <f>VLOOKUP(E54,ฐานข้อมูล!$A$2:$E$8,2,FALSE)</f>
        <v>#N/A</v>
      </c>
      <c r="O54" s="10">
        <f t="shared" si="8"/>
        <v>0</v>
      </c>
      <c r="P54" s="10">
        <f t="shared" si="9"/>
        <v>3</v>
      </c>
      <c r="Q54" s="10" t="e">
        <f>VLOOKUP(E54,ฐานข้อมูล!$A$2:$E$8,3,FALSE)</f>
        <v>#N/A</v>
      </c>
      <c r="R54" s="10" t="e">
        <f>VLOOKUP(E54,ฐานข้อมูล!$A$2:$E$8,2+เอกสาร1!P54,FALSE)</f>
        <v>#N/A</v>
      </c>
    </row>
    <row r="55" spans="1:18" s="10" customFormat="1" ht="21.95" customHeight="1">
      <c r="A55" s="13"/>
      <c r="B55" s="48"/>
      <c r="C55" s="48"/>
      <c r="D55" s="14"/>
      <c r="E55" s="14"/>
      <c r="F55" s="49"/>
      <c r="G55" s="53"/>
      <c r="H55" s="55"/>
      <c r="I55" s="54" t="e">
        <f t="shared" si="5"/>
        <v>#N/A</v>
      </c>
      <c r="J55" s="9" t="e">
        <f t="shared" si="6"/>
        <v>#N/A</v>
      </c>
      <c r="K55" s="52">
        <f t="shared" si="7"/>
        <v>0</v>
      </c>
      <c r="N55" s="10" t="e">
        <f>VLOOKUP(E55,ฐานข้อมูล!$A$2:$E$8,2,FALSE)</f>
        <v>#N/A</v>
      </c>
      <c r="O55" s="10">
        <f t="shared" si="8"/>
        <v>0</v>
      </c>
      <c r="P55" s="10">
        <f t="shared" si="9"/>
        <v>3</v>
      </c>
      <c r="Q55" s="10" t="e">
        <f>VLOOKUP(E55,ฐานข้อมูล!$A$2:$E$8,3,FALSE)</f>
        <v>#N/A</v>
      </c>
      <c r="R55" s="10" t="e">
        <f>VLOOKUP(E55,ฐานข้อมูล!$A$2:$E$8,2+เอกสาร1!P55,FALSE)</f>
        <v>#N/A</v>
      </c>
    </row>
    <row r="56" spans="1:18" s="10" customFormat="1" ht="21.95" customHeight="1">
      <c r="A56" s="13"/>
      <c r="B56" s="48"/>
      <c r="C56" s="48"/>
      <c r="D56" s="14"/>
      <c r="E56" s="14"/>
      <c r="F56" s="49"/>
      <c r="G56" s="53"/>
      <c r="H56" s="55"/>
      <c r="I56" s="54" t="e">
        <f t="shared" si="5"/>
        <v>#N/A</v>
      </c>
      <c r="J56" s="9" t="e">
        <f t="shared" si="6"/>
        <v>#N/A</v>
      </c>
      <c r="K56" s="52">
        <f t="shared" si="7"/>
        <v>0</v>
      </c>
      <c r="N56" s="10" t="e">
        <f>VLOOKUP(E56,ฐานข้อมูล!$A$2:$E$8,2,FALSE)</f>
        <v>#N/A</v>
      </c>
      <c r="O56" s="10">
        <f t="shared" si="8"/>
        <v>0</v>
      </c>
      <c r="P56" s="10">
        <f t="shared" si="9"/>
        <v>3</v>
      </c>
      <c r="Q56" s="10" t="e">
        <f>VLOOKUP(E56,ฐานข้อมูล!$A$2:$E$8,3,FALSE)</f>
        <v>#N/A</v>
      </c>
      <c r="R56" s="10" t="e">
        <f>VLOOKUP(E56,ฐานข้อมูล!$A$2:$E$8,2+เอกสาร1!P56,FALSE)</f>
        <v>#N/A</v>
      </c>
    </row>
    <row r="57" spans="1:18" s="10" customFormat="1" ht="21.95" customHeight="1">
      <c r="A57" s="13"/>
      <c r="B57" s="48"/>
      <c r="C57" s="48"/>
      <c r="D57" s="14"/>
      <c r="E57" s="14"/>
      <c r="F57" s="49"/>
      <c r="G57" s="53"/>
      <c r="H57" s="55"/>
      <c r="I57" s="54" t="e">
        <f t="shared" si="5"/>
        <v>#N/A</v>
      </c>
      <c r="J57" s="9" t="e">
        <f t="shared" si="6"/>
        <v>#N/A</v>
      </c>
      <c r="K57" s="52">
        <f t="shared" si="7"/>
        <v>0</v>
      </c>
      <c r="N57" s="10" t="e">
        <f>VLOOKUP(E57,ฐานข้อมูล!$A$2:$E$8,2,FALSE)</f>
        <v>#N/A</v>
      </c>
      <c r="O57" s="10">
        <f t="shared" si="8"/>
        <v>0</v>
      </c>
      <c r="P57" s="10">
        <f t="shared" si="9"/>
        <v>3</v>
      </c>
      <c r="Q57" s="10" t="e">
        <f>VLOOKUP(E57,ฐานข้อมูล!$A$2:$E$8,3,FALSE)</f>
        <v>#N/A</v>
      </c>
      <c r="R57" s="10" t="e">
        <f>VLOOKUP(E57,ฐานข้อมูล!$A$2:$E$8,2+เอกสาร1!P57,FALSE)</f>
        <v>#N/A</v>
      </c>
    </row>
    <row r="58" spans="1:18" s="10" customFormat="1" ht="21.95" customHeight="1">
      <c r="A58" s="13"/>
      <c r="B58" s="48"/>
      <c r="C58" s="48"/>
      <c r="D58" s="14"/>
      <c r="E58" s="14"/>
      <c r="F58" s="49"/>
      <c r="G58" s="53"/>
      <c r="H58" s="55"/>
      <c r="I58" s="54" t="e">
        <f t="shared" si="5"/>
        <v>#N/A</v>
      </c>
      <c r="J58" s="9" t="e">
        <f t="shared" si="6"/>
        <v>#N/A</v>
      </c>
      <c r="K58" s="52">
        <f t="shared" si="7"/>
        <v>0</v>
      </c>
      <c r="N58" s="10" t="e">
        <f>VLOOKUP(E58,ฐานข้อมูล!$A$2:$E$8,2,FALSE)</f>
        <v>#N/A</v>
      </c>
      <c r="O58" s="10">
        <f t="shared" si="8"/>
        <v>0</v>
      </c>
      <c r="P58" s="10">
        <f t="shared" si="9"/>
        <v>3</v>
      </c>
      <c r="Q58" s="10" t="e">
        <f>VLOOKUP(E58,ฐานข้อมูล!$A$2:$E$8,3,FALSE)</f>
        <v>#N/A</v>
      </c>
      <c r="R58" s="10" t="e">
        <f>VLOOKUP(E58,ฐานข้อมูล!$A$2:$E$8,2+เอกสาร1!P58,FALSE)</f>
        <v>#N/A</v>
      </c>
    </row>
    <row r="59" spans="1:18" s="10" customFormat="1" ht="21.95" customHeight="1">
      <c r="A59" s="13"/>
      <c r="B59" s="48"/>
      <c r="C59" s="48"/>
      <c r="D59" s="14"/>
      <c r="E59" s="14"/>
      <c r="F59" s="49"/>
      <c r="G59" s="53"/>
      <c r="H59" s="55"/>
      <c r="I59" s="54" t="e">
        <f t="shared" si="5"/>
        <v>#N/A</v>
      </c>
      <c r="J59" s="9" t="e">
        <f t="shared" si="6"/>
        <v>#N/A</v>
      </c>
      <c r="K59" s="52">
        <f t="shared" si="7"/>
        <v>0</v>
      </c>
      <c r="N59" s="10" t="e">
        <f>VLOOKUP(E59,ฐานข้อมูล!$A$2:$E$8,2,FALSE)</f>
        <v>#N/A</v>
      </c>
      <c r="O59" s="10">
        <f t="shared" si="8"/>
        <v>0</v>
      </c>
      <c r="P59" s="10">
        <f t="shared" si="9"/>
        <v>3</v>
      </c>
      <c r="Q59" s="10" t="e">
        <f>VLOOKUP(E59,ฐานข้อมูล!$A$2:$E$8,3,FALSE)</f>
        <v>#N/A</v>
      </c>
      <c r="R59" s="10" t="e">
        <f>VLOOKUP(E59,ฐานข้อมูล!$A$2:$E$8,2+เอกสาร1!P59,FALSE)</f>
        <v>#N/A</v>
      </c>
    </row>
    <row r="60" spans="1:18" s="10" customFormat="1" ht="21.95" customHeight="1">
      <c r="A60" s="13"/>
      <c r="B60" s="48"/>
      <c r="C60" s="48"/>
      <c r="D60" s="14"/>
      <c r="E60" s="14"/>
      <c r="F60" s="49"/>
      <c r="G60" s="53"/>
      <c r="H60" s="55"/>
      <c r="I60" s="54" t="e">
        <f t="shared" si="5"/>
        <v>#N/A</v>
      </c>
      <c r="J60" s="9" t="e">
        <f t="shared" si="6"/>
        <v>#N/A</v>
      </c>
      <c r="K60" s="52">
        <f t="shared" si="7"/>
        <v>0</v>
      </c>
      <c r="N60" s="10" t="e">
        <f>VLOOKUP(E60,ฐานข้อมูล!$A$2:$E$8,2,FALSE)</f>
        <v>#N/A</v>
      </c>
      <c r="O60" s="10">
        <f t="shared" si="8"/>
        <v>0</v>
      </c>
      <c r="P60" s="10">
        <f t="shared" si="9"/>
        <v>3</v>
      </c>
      <c r="Q60" s="10" t="e">
        <f>VLOOKUP(E60,ฐานข้อมูล!$A$2:$E$8,3,FALSE)</f>
        <v>#N/A</v>
      </c>
      <c r="R60" s="10" t="e">
        <f>VLOOKUP(E60,ฐานข้อมูล!$A$2:$E$8,2+เอกสาร1!P60,FALSE)</f>
        <v>#N/A</v>
      </c>
    </row>
    <row r="61" spans="1:18" s="10" customFormat="1" ht="21.95" customHeight="1">
      <c r="A61" s="13"/>
      <c r="B61" s="48"/>
      <c r="C61" s="48"/>
      <c r="D61" s="14"/>
      <c r="E61" s="14"/>
      <c r="F61" s="49"/>
      <c r="G61" s="53"/>
      <c r="H61" s="55"/>
      <c r="I61" s="54" t="e">
        <f t="shared" si="5"/>
        <v>#N/A</v>
      </c>
      <c r="J61" s="9" t="e">
        <f t="shared" si="6"/>
        <v>#N/A</v>
      </c>
      <c r="K61" s="52">
        <f t="shared" si="7"/>
        <v>0</v>
      </c>
      <c r="N61" s="10" t="e">
        <f>VLOOKUP(E61,ฐานข้อมูล!$A$2:$E$8,2,FALSE)</f>
        <v>#N/A</v>
      </c>
      <c r="O61" s="10">
        <f t="shared" si="8"/>
        <v>0</v>
      </c>
      <c r="P61" s="10">
        <f t="shared" si="9"/>
        <v>3</v>
      </c>
      <c r="Q61" s="10" t="e">
        <f>VLOOKUP(E61,ฐานข้อมูล!$A$2:$E$8,3,FALSE)</f>
        <v>#N/A</v>
      </c>
      <c r="R61" s="10" t="e">
        <f>VLOOKUP(E61,ฐานข้อมูล!$A$2:$E$8,2+เอกสาร1!P61,FALSE)</f>
        <v>#N/A</v>
      </c>
    </row>
    <row r="62" spans="1:18" s="10" customFormat="1" ht="21.95" customHeight="1">
      <c r="A62" s="13"/>
      <c r="B62" s="48"/>
      <c r="C62" s="48"/>
      <c r="D62" s="14"/>
      <c r="E62" s="14"/>
      <c r="F62" s="49"/>
      <c r="G62" s="53"/>
      <c r="H62" s="55"/>
      <c r="I62" s="54" t="e">
        <f t="shared" si="5"/>
        <v>#N/A</v>
      </c>
      <c r="J62" s="9" t="e">
        <f t="shared" si="6"/>
        <v>#N/A</v>
      </c>
      <c r="K62" s="52">
        <f t="shared" si="7"/>
        <v>0</v>
      </c>
      <c r="N62" s="10" t="e">
        <f>VLOOKUP(E62,ฐานข้อมูล!$A$2:$E$8,2,FALSE)</f>
        <v>#N/A</v>
      </c>
      <c r="O62" s="10">
        <f t="shared" si="8"/>
        <v>0</v>
      </c>
      <c r="P62" s="10">
        <f t="shared" si="9"/>
        <v>3</v>
      </c>
      <c r="Q62" s="10" t="e">
        <f>VLOOKUP(E62,ฐานข้อมูล!$A$2:$E$8,3,FALSE)</f>
        <v>#N/A</v>
      </c>
      <c r="R62" s="10" t="e">
        <f>VLOOKUP(E62,ฐานข้อมูล!$A$2:$E$8,2+เอกสาร1!P62,FALSE)</f>
        <v>#N/A</v>
      </c>
    </row>
    <row r="63" spans="1:18" s="10" customFormat="1" ht="21.95" customHeight="1">
      <c r="A63" s="13"/>
      <c r="B63" s="48"/>
      <c r="C63" s="48"/>
      <c r="D63" s="14"/>
      <c r="E63" s="14"/>
      <c r="F63" s="49"/>
      <c r="G63" s="53"/>
      <c r="H63" s="55"/>
      <c r="I63" s="54" t="e">
        <f t="shared" si="5"/>
        <v>#N/A</v>
      </c>
      <c r="J63" s="9" t="e">
        <f t="shared" si="6"/>
        <v>#N/A</v>
      </c>
      <c r="K63" s="52">
        <f t="shared" si="7"/>
        <v>0</v>
      </c>
      <c r="N63" s="10" t="e">
        <f>VLOOKUP(E63,ฐานข้อมูล!$A$2:$E$8,2,FALSE)</f>
        <v>#N/A</v>
      </c>
      <c r="O63" s="10">
        <f t="shared" si="8"/>
        <v>0</v>
      </c>
      <c r="P63" s="10">
        <f t="shared" si="9"/>
        <v>3</v>
      </c>
      <c r="Q63" s="10" t="e">
        <f>VLOOKUP(E63,ฐานข้อมูล!$A$2:$E$8,3,FALSE)</f>
        <v>#N/A</v>
      </c>
      <c r="R63" s="10" t="e">
        <f>VLOOKUP(E63,ฐานข้อมูล!$A$2:$E$8,2+เอกสาร1!P63,FALSE)</f>
        <v>#N/A</v>
      </c>
    </row>
    <row r="64" spans="1:18" s="10" customFormat="1" ht="21.95" customHeight="1">
      <c r="A64" s="13"/>
      <c r="B64" s="48"/>
      <c r="C64" s="48"/>
      <c r="D64" s="14"/>
      <c r="E64" s="14"/>
      <c r="F64" s="49"/>
      <c r="G64" s="53"/>
      <c r="H64" s="55"/>
      <c r="I64" s="54" t="e">
        <f t="shared" si="5"/>
        <v>#N/A</v>
      </c>
      <c r="J64" s="9" t="e">
        <f t="shared" si="6"/>
        <v>#N/A</v>
      </c>
      <c r="K64" s="52">
        <f t="shared" si="7"/>
        <v>0</v>
      </c>
      <c r="N64" s="10" t="e">
        <f>VLOOKUP(E64,ฐานข้อมูล!$A$2:$E$8,2,FALSE)</f>
        <v>#N/A</v>
      </c>
      <c r="O64" s="10">
        <f t="shared" si="8"/>
        <v>0</v>
      </c>
      <c r="P64" s="10">
        <f t="shared" si="9"/>
        <v>3</v>
      </c>
      <c r="Q64" s="10" t="e">
        <f>VLOOKUP(E64,ฐานข้อมูล!$A$2:$E$8,3,FALSE)</f>
        <v>#N/A</v>
      </c>
      <c r="R64" s="10" t="e">
        <f>VLOOKUP(E64,ฐานข้อมูล!$A$2:$E$8,2+เอกสาร1!P64,FALSE)</f>
        <v>#N/A</v>
      </c>
    </row>
    <row r="65" spans="1:18" s="10" customFormat="1" ht="21.95" customHeight="1">
      <c r="A65" s="13"/>
      <c r="B65" s="48"/>
      <c r="C65" s="48"/>
      <c r="D65" s="14"/>
      <c r="E65" s="14"/>
      <c r="F65" s="49"/>
      <c r="G65" s="53"/>
      <c r="H65" s="55"/>
      <c r="I65" s="54" t="e">
        <f t="shared" si="5"/>
        <v>#N/A</v>
      </c>
      <c r="J65" s="9" t="e">
        <f t="shared" si="6"/>
        <v>#N/A</v>
      </c>
      <c r="K65" s="52">
        <f t="shared" si="7"/>
        <v>0</v>
      </c>
      <c r="N65" s="10" t="e">
        <f>VLOOKUP(E65,ฐานข้อมูล!$A$2:$E$8,2,FALSE)</f>
        <v>#N/A</v>
      </c>
      <c r="O65" s="10">
        <f t="shared" si="8"/>
        <v>0</v>
      </c>
      <c r="P65" s="10">
        <f t="shared" si="9"/>
        <v>3</v>
      </c>
      <c r="Q65" s="10" t="e">
        <f>VLOOKUP(E65,ฐานข้อมูล!$A$2:$E$8,3,FALSE)</f>
        <v>#N/A</v>
      </c>
      <c r="R65" s="10" t="e">
        <f>VLOOKUP(E65,ฐานข้อมูล!$A$2:$E$8,2+เอกสาร1!P65,FALSE)</f>
        <v>#N/A</v>
      </c>
    </row>
    <row r="66" spans="1:18" s="10" customFormat="1" ht="21.95" customHeight="1">
      <c r="A66" s="13"/>
      <c r="B66" s="48"/>
      <c r="C66" s="48"/>
      <c r="D66" s="14"/>
      <c r="E66" s="14"/>
      <c r="F66" s="49"/>
      <c r="G66" s="53"/>
      <c r="H66" s="55"/>
      <c r="I66" s="54" t="e">
        <f t="shared" si="5"/>
        <v>#N/A</v>
      </c>
      <c r="J66" s="9" t="e">
        <f t="shared" si="6"/>
        <v>#N/A</v>
      </c>
      <c r="K66" s="52">
        <f t="shared" si="7"/>
        <v>0</v>
      </c>
      <c r="N66" s="10" t="e">
        <f>VLOOKUP(E66,ฐานข้อมูล!$A$2:$E$8,2,FALSE)</f>
        <v>#N/A</v>
      </c>
      <c r="O66" s="10">
        <f t="shared" si="8"/>
        <v>0</v>
      </c>
      <c r="P66" s="10">
        <f t="shared" si="9"/>
        <v>3</v>
      </c>
      <c r="Q66" s="10" t="e">
        <f>VLOOKUP(E66,ฐานข้อมูล!$A$2:$E$8,3,FALSE)</f>
        <v>#N/A</v>
      </c>
      <c r="R66" s="10" t="e">
        <f>VLOOKUP(E66,ฐานข้อมูล!$A$2:$E$8,2+เอกสาร1!P66,FALSE)</f>
        <v>#N/A</v>
      </c>
    </row>
    <row r="67" spans="1:18" s="10" customFormat="1" ht="21.95" customHeight="1">
      <c r="A67" s="13"/>
      <c r="B67" s="48"/>
      <c r="C67" s="48"/>
      <c r="D67" s="14"/>
      <c r="E67" s="14"/>
      <c r="F67" s="49"/>
      <c r="G67" s="53"/>
      <c r="H67" s="55"/>
      <c r="I67" s="54" t="e">
        <f t="shared" si="5"/>
        <v>#N/A</v>
      </c>
      <c r="J67" s="9" t="e">
        <f t="shared" si="6"/>
        <v>#N/A</v>
      </c>
      <c r="K67" s="52">
        <f t="shared" si="7"/>
        <v>0</v>
      </c>
      <c r="N67" s="10" t="e">
        <f>VLOOKUP(E67,ฐานข้อมูล!$A$2:$E$8,2,FALSE)</f>
        <v>#N/A</v>
      </c>
      <c r="O67" s="10">
        <f t="shared" si="8"/>
        <v>0</v>
      </c>
      <c r="P67" s="10">
        <f t="shared" si="9"/>
        <v>3</v>
      </c>
      <c r="Q67" s="10" t="e">
        <f>VLOOKUP(E67,ฐานข้อมูล!$A$2:$E$8,3,FALSE)</f>
        <v>#N/A</v>
      </c>
      <c r="R67" s="10" t="e">
        <f>VLOOKUP(E67,ฐานข้อมูล!$A$2:$E$8,2+เอกสาร1!P67,FALSE)</f>
        <v>#N/A</v>
      </c>
    </row>
    <row r="68" spans="1:18" s="10" customFormat="1" ht="21.95" customHeight="1">
      <c r="A68" s="13"/>
      <c r="B68" s="48"/>
      <c r="C68" s="48"/>
      <c r="D68" s="14"/>
      <c r="E68" s="14"/>
      <c r="F68" s="49"/>
      <c r="G68" s="53"/>
      <c r="H68" s="55"/>
      <c r="I68" s="54" t="e">
        <f t="shared" si="5"/>
        <v>#N/A</v>
      </c>
      <c r="J68" s="9" t="e">
        <f t="shared" si="6"/>
        <v>#N/A</v>
      </c>
      <c r="K68" s="52">
        <f t="shared" si="7"/>
        <v>0</v>
      </c>
      <c r="N68" s="10" t="e">
        <f>VLOOKUP(E68,ฐานข้อมูล!$A$2:$E$8,2,FALSE)</f>
        <v>#N/A</v>
      </c>
      <c r="O68" s="10">
        <f t="shared" si="8"/>
        <v>0</v>
      </c>
      <c r="P68" s="10">
        <f t="shared" si="9"/>
        <v>3</v>
      </c>
      <c r="Q68" s="10" t="e">
        <f>VLOOKUP(E68,ฐานข้อมูล!$A$2:$E$8,3,FALSE)</f>
        <v>#N/A</v>
      </c>
      <c r="R68" s="10" t="e">
        <f>VLOOKUP(E68,ฐานข้อมูล!$A$2:$E$8,2+เอกสาร1!P68,FALSE)</f>
        <v>#N/A</v>
      </c>
    </row>
    <row r="69" spans="1:18" s="10" customFormat="1" ht="21.95" customHeight="1">
      <c r="A69" s="13"/>
      <c r="B69" s="48"/>
      <c r="C69" s="48"/>
      <c r="D69" s="14"/>
      <c r="E69" s="14"/>
      <c r="F69" s="49"/>
      <c r="G69" s="53"/>
      <c r="H69" s="55"/>
      <c r="I69" s="54" t="e">
        <f t="shared" si="5"/>
        <v>#N/A</v>
      </c>
      <c r="J69" s="9" t="e">
        <f t="shared" si="6"/>
        <v>#N/A</v>
      </c>
      <c r="K69" s="52">
        <f t="shared" si="7"/>
        <v>0</v>
      </c>
      <c r="N69" s="10" t="e">
        <f>VLOOKUP(E69,ฐานข้อมูล!$A$2:$E$8,2,FALSE)</f>
        <v>#N/A</v>
      </c>
      <c r="O69" s="10">
        <f t="shared" si="8"/>
        <v>0</v>
      </c>
      <c r="P69" s="10">
        <f t="shared" si="9"/>
        <v>3</v>
      </c>
      <c r="Q69" s="10" t="e">
        <f>VLOOKUP(E69,ฐานข้อมูล!$A$2:$E$8,3,FALSE)</f>
        <v>#N/A</v>
      </c>
      <c r="R69" s="10" t="e">
        <f>VLOOKUP(E69,ฐานข้อมูล!$A$2:$E$8,2+เอกสาร1!P69,FALSE)</f>
        <v>#N/A</v>
      </c>
    </row>
    <row r="70" spans="1:18" s="10" customFormat="1" ht="21.95" customHeight="1">
      <c r="A70" s="13"/>
      <c r="B70" s="48"/>
      <c r="C70" s="48"/>
      <c r="D70" s="14"/>
      <c r="E70" s="14"/>
      <c r="F70" s="49"/>
      <c r="G70" s="53"/>
      <c r="H70" s="55"/>
      <c r="I70" s="54" t="e">
        <f t="shared" si="5"/>
        <v>#N/A</v>
      </c>
      <c r="J70" s="9" t="e">
        <f t="shared" si="6"/>
        <v>#N/A</v>
      </c>
      <c r="K70" s="52">
        <f t="shared" si="7"/>
        <v>0</v>
      </c>
      <c r="N70" s="10" t="e">
        <f>VLOOKUP(E70,ฐานข้อมูล!$A$2:$E$8,2,FALSE)</f>
        <v>#N/A</v>
      </c>
      <c r="O70" s="10">
        <f t="shared" si="8"/>
        <v>0</v>
      </c>
      <c r="P70" s="10">
        <f t="shared" si="9"/>
        <v>3</v>
      </c>
      <c r="Q70" s="10" t="e">
        <f>VLOOKUP(E70,ฐานข้อมูล!$A$2:$E$8,3,FALSE)</f>
        <v>#N/A</v>
      </c>
      <c r="R70" s="10" t="e">
        <f>VLOOKUP(E70,ฐานข้อมูล!$A$2:$E$8,2+เอกสาร1!P70,FALSE)</f>
        <v>#N/A</v>
      </c>
    </row>
    <row r="71" spans="1:18" s="10" customFormat="1" ht="21.95" customHeight="1">
      <c r="A71" s="13"/>
      <c r="B71" s="48"/>
      <c r="C71" s="48"/>
      <c r="D71" s="14"/>
      <c r="E71" s="14"/>
      <c r="F71" s="49"/>
      <c r="G71" s="53"/>
      <c r="H71" s="55"/>
      <c r="I71" s="54" t="e">
        <f t="shared" si="5"/>
        <v>#N/A</v>
      </c>
      <c r="J71" s="9" t="e">
        <f t="shared" si="6"/>
        <v>#N/A</v>
      </c>
      <c r="K71" s="52">
        <f t="shared" si="7"/>
        <v>0</v>
      </c>
      <c r="N71" s="10" t="e">
        <f>VLOOKUP(E71,ฐานข้อมูล!$A$2:$E$8,2,FALSE)</f>
        <v>#N/A</v>
      </c>
      <c r="O71" s="10">
        <f t="shared" si="8"/>
        <v>0</v>
      </c>
      <c r="P71" s="10">
        <f t="shared" si="9"/>
        <v>3</v>
      </c>
      <c r="Q71" s="10" t="e">
        <f>VLOOKUP(E71,ฐานข้อมูล!$A$2:$E$8,3,FALSE)</f>
        <v>#N/A</v>
      </c>
      <c r="R71" s="10" t="e">
        <f>VLOOKUP(E71,ฐานข้อมูล!$A$2:$E$8,2+เอกสาร1!P71,FALSE)</f>
        <v>#N/A</v>
      </c>
    </row>
    <row r="72" spans="1:18" s="10" customFormat="1" ht="21.95" customHeight="1">
      <c r="A72" s="13"/>
      <c r="B72" s="48"/>
      <c r="C72" s="48"/>
      <c r="D72" s="14"/>
      <c r="E72" s="14"/>
      <c r="F72" s="49"/>
      <c r="G72" s="53"/>
      <c r="H72" s="55"/>
      <c r="I72" s="54" t="e">
        <f t="shared" si="5"/>
        <v>#N/A</v>
      </c>
      <c r="J72" s="9" t="e">
        <f t="shared" si="6"/>
        <v>#N/A</v>
      </c>
      <c r="K72" s="52">
        <f t="shared" si="7"/>
        <v>0</v>
      </c>
      <c r="N72" s="10" t="e">
        <f>VLOOKUP(E72,ฐานข้อมูล!$A$2:$E$8,2,FALSE)</f>
        <v>#N/A</v>
      </c>
      <c r="O72" s="10">
        <f t="shared" si="8"/>
        <v>0</v>
      </c>
      <c r="P72" s="10">
        <f t="shared" si="9"/>
        <v>3</v>
      </c>
      <c r="Q72" s="10" t="e">
        <f>VLOOKUP(E72,ฐานข้อมูล!$A$2:$E$8,3,FALSE)</f>
        <v>#N/A</v>
      </c>
      <c r="R72" s="10" t="e">
        <f>VLOOKUP(E72,ฐานข้อมูล!$A$2:$E$8,2+เอกสาร1!P72,FALSE)</f>
        <v>#N/A</v>
      </c>
    </row>
    <row r="73" spans="1:18" s="10" customFormat="1" ht="21.95" customHeight="1">
      <c r="A73" s="13"/>
      <c r="B73" s="48"/>
      <c r="C73" s="48"/>
      <c r="D73" s="14"/>
      <c r="E73" s="14"/>
      <c r="F73" s="49"/>
      <c r="G73" s="53"/>
      <c r="H73" s="55"/>
      <c r="I73" s="54" t="e">
        <f t="shared" si="5"/>
        <v>#N/A</v>
      </c>
      <c r="J73" s="9" t="e">
        <f t="shared" si="6"/>
        <v>#N/A</v>
      </c>
      <c r="K73" s="52">
        <f t="shared" si="7"/>
        <v>0</v>
      </c>
      <c r="N73" s="10" t="e">
        <f>VLOOKUP(E73,ฐานข้อมูล!$A$2:$E$8,2,FALSE)</f>
        <v>#N/A</v>
      </c>
      <c r="O73" s="10">
        <f t="shared" si="8"/>
        <v>0</v>
      </c>
      <c r="P73" s="10">
        <f t="shared" si="9"/>
        <v>3</v>
      </c>
      <c r="Q73" s="10" t="e">
        <f>VLOOKUP(E73,ฐานข้อมูล!$A$2:$E$8,3,FALSE)</f>
        <v>#N/A</v>
      </c>
      <c r="R73" s="10" t="e">
        <f>VLOOKUP(E73,ฐานข้อมูล!$A$2:$E$8,2+เอกสาร1!P73,FALSE)</f>
        <v>#N/A</v>
      </c>
    </row>
    <row r="74" spans="1:18" s="10" customFormat="1" ht="21.95" customHeight="1">
      <c r="A74" s="13"/>
      <c r="B74" s="48"/>
      <c r="C74" s="48"/>
      <c r="D74" s="14"/>
      <c r="E74" s="14"/>
      <c r="F74" s="49"/>
      <c r="G74" s="53"/>
      <c r="H74" s="55"/>
      <c r="I74" s="54" t="e">
        <f t="shared" si="5"/>
        <v>#N/A</v>
      </c>
      <c r="J74" s="9" t="e">
        <f t="shared" si="6"/>
        <v>#N/A</v>
      </c>
      <c r="K74" s="52">
        <f t="shared" si="7"/>
        <v>0</v>
      </c>
      <c r="N74" s="10" t="e">
        <f>VLOOKUP(E74,ฐานข้อมูล!$A$2:$E$8,2,FALSE)</f>
        <v>#N/A</v>
      </c>
      <c r="O74" s="10">
        <f t="shared" si="8"/>
        <v>0</v>
      </c>
      <c r="P74" s="10">
        <f t="shared" si="9"/>
        <v>3</v>
      </c>
      <c r="Q74" s="10" t="e">
        <f>VLOOKUP(E74,ฐานข้อมูล!$A$2:$E$8,3,FALSE)</f>
        <v>#N/A</v>
      </c>
      <c r="R74" s="10" t="e">
        <f>VLOOKUP(E74,ฐานข้อมูล!$A$2:$E$8,2+เอกสาร1!P74,FALSE)</f>
        <v>#N/A</v>
      </c>
    </row>
    <row r="75" spans="1:18" s="10" customFormat="1" ht="21.95" customHeight="1">
      <c r="A75" s="13"/>
      <c r="B75" s="48"/>
      <c r="C75" s="48"/>
      <c r="D75" s="14"/>
      <c r="E75" s="14"/>
      <c r="F75" s="49"/>
      <c r="G75" s="53"/>
      <c r="H75" s="55"/>
      <c r="I75" s="54" t="e">
        <f t="shared" si="5"/>
        <v>#N/A</v>
      </c>
      <c r="J75" s="9" t="e">
        <f t="shared" si="6"/>
        <v>#N/A</v>
      </c>
      <c r="K75" s="52">
        <f t="shared" si="7"/>
        <v>0</v>
      </c>
      <c r="N75" s="10" t="e">
        <f>VLOOKUP(E75,ฐานข้อมูล!$A$2:$E$8,2,FALSE)</f>
        <v>#N/A</v>
      </c>
      <c r="O75" s="10">
        <f t="shared" si="8"/>
        <v>0</v>
      </c>
      <c r="P75" s="10">
        <f t="shared" si="9"/>
        <v>3</v>
      </c>
      <c r="Q75" s="10" t="e">
        <f>VLOOKUP(E75,ฐานข้อมูล!$A$2:$E$8,3,FALSE)</f>
        <v>#N/A</v>
      </c>
      <c r="R75" s="10" t="e">
        <f>VLOOKUP(E75,ฐานข้อมูล!$A$2:$E$8,2+เอกสาร1!P75,FALSE)</f>
        <v>#N/A</v>
      </c>
    </row>
    <row r="76" spans="1:18" s="10" customFormat="1" ht="21.95" customHeight="1">
      <c r="A76" s="13"/>
      <c r="B76" s="48"/>
      <c r="C76" s="48"/>
      <c r="D76" s="14"/>
      <c r="E76" s="14"/>
      <c r="F76" s="49"/>
      <c r="G76" s="53"/>
      <c r="H76" s="55"/>
      <c r="I76" s="54" t="e">
        <f t="shared" si="5"/>
        <v>#N/A</v>
      </c>
      <c r="J76" s="9" t="e">
        <f t="shared" si="6"/>
        <v>#N/A</v>
      </c>
      <c r="K76" s="52">
        <f t="shared" si="7"/>
        <v>0</v>
      </c>
      <c r="N76" s="10" t="e">
        <f>VLOOKUP(E76,ฐานข้อมูล!$A$2:$E$8,2,FALSE)</f>
        <v>#N/A</v>
      </c>
      <c r="O76" s="10">
        <f t="shared" si="8"/>
        <v>0</v>
      </c>
      <c r="P76" s="10">
        <f t="shared" si="9"/>
        <v>3</v>
      </c>
      <c r="Q76" s="10" t="e">
        <f>VLOOKUP(E76,ฐานข้อมูล!$A$2:$E$8,3,FALSE)</f>
        <v>#N/A</v>
      </c>
      <c r="R76" s="10" t="e">
        <f>VLOOKUP(E76,ฐานข้อมูล!$A$2:$E$8,2+เอกสาร1!P76,FALSE)</f>
        <v>#N/A</v>
      </c>
    </row>
    <row r="77" spans="1:18" s="10" customFormat="1" ht="21.95" customHeight="1">
      <c r="A77" s="13"/>
      <c r="B77" s="48"/>
      <c r="C77" s="48"/>
      <c r="D77" s="14"/>
      <c r="E77" s="14"/>
      <c r="F77" s="49"/>
      <c r="G77" s="53"/>
      <c r="H77" s="55"/>
      <c r="I77" s="54" t="e">
        <f t="shared" si="5"/>
        <v>#N/A</v>
      </c>
      <c r="J77" s="9" t="e">
        <f t="shared" si="6"/>
        <v>#N/A</v>
      </c>
      <c r="K77" s="52">
        <f t="shared" si="7"/>
        <v>0</v>
      </c>
      <c r="N77" s="10" t="e">
        <f>VLOOKUP(E77,ฐานข้อมูล!$A$2:$E$8,2,FALSE)</f>
        <v>#N/A</v>
      </c>
      <c r="O77" s="10">
        <f t="shared" si="8"/>
        <v>0</v>
      </c>
      <c r="P77" s="10">
        <f t="shared" si="9"/>
        <v>3</v>
      </c>
      <c r="Q77" s="10" t="e">
        <f>VLOOKUP(E77,ฐานข้อมูล!$A$2:$E$8,3,FALSE)</f>
        <v>#N/A</v>
      </c>
      <c r="R77" s="10" t="e">
        <f>VLOOKUP(E77,ฐานข้อมูล!$A$2:$E$8,2+เอกสาร1!P77,FALSE)</f>
        <v>#N/A</v>
      </c>
    </row>
    <row r="78" spans="1:18" s="10" customFormat="1" ht="21.95" customHeight="1">
      <c r="A78" s="13"/>
      <c r="B78" s="48"/>
      <c r="C78" s="48"/>
      <c r="D78" s="14"/>
      <c r="E78" s="14"/>
      <c r="F78" s="49"/>
      <c r="G78" s="53"/>
      <c r="H78" s="55"/>
      <c r="I78" s="54" t="e">
        <f t="shared" si="5"/>
        <v>#N/A</v>
      </c>
      <c r="J78" s="9" t="e">
        <f t="shared" si="6"/>
        <v>#N/A</v>
      </c>
      <c r="K78" s="52">
        <f t="shared" si="7"/>
        <v>0</v>
      </c>
      <c r="N78" s="10" t="e">
        <f>VLOOKUP(E78,ฐานข้อมูล!$A$2:$E$8,2,FALSE)</f>
        <v>#N/A</v>
      </c>
      <c r="O78" s="10">
        <f t="shared" si="8"/>
        <v>0</v>
      </c>
      <c r="P78" s="10">
        <f t="shared" si="9"/>
        <v>3</v>
      </c>
      <c r="Q78" s="10" t="e">
        <f>VLOOKUP(E78,ฐานข้อมูล!$A$2:$E$8,3,FALSE)</f>
        <v>#N/A</v>
      </c>
      <c r="R78" s="10" t="e">
        <f>VLOOKUP(E78,ฐานข้อมูล!$A$2:$E$8,2+เอกสาร1!P78,FALSE)</f>
        <v>#N/A</v>
      </c>
    </row>
    <row r="79" spans="1:18" s="10" customFormat="1" ht="21.95" customHeight="1">
      <c r="A79" s="13"/>
      <c r="B79" s="48"/>
      <c r="C79" s="48"/>
      <c r="D79" s="14"/>
      <c r="E79" s="14"/>
      <c r="F79" s="49"/>
      <c r="G79" s="53"/>
      <c r="H79" s="55"/>
      <c r="I79" s="54" t="e">
        <f t="shared" si="5"/>
        <v>#N/A</v>
      </c>
      <c r="J79" s="9" t="e">
        <f t="shared" si="6"/>
        <v>#N/A</v>
      </c>
      <c r="K79" s="52">
        <f t="shared" si="7"/>
        <v>0</v>
      </c>
      <c r="N79" s="10" t="e">
        <f>VLOOKUP(E79,ฐานข้อมูล!$A$2:$E$8,2,FALSE)</f>
        <v>#N/A</v>
      </c>
      <c r="O79" s="10">
        <f t="shared" si="8"/>
        <v>0</v>
      </c>
      <c r="P79" s="10">
        <f t="shared" si="9"/>
        <v>3</v>
      </c>
      <c r="Q79" s="10" t="e">
        <f>VLOOKUP(E79,ฐานข้อมูล!$A$2:$E$8,3,FALSE)</f>
        <v>#N/A</v>
      </c>
      <c r="R79" s="10" t="e">
        <f>VLOOKUP(E79,ฐานข้อมูล!$A$2:$E$8,2+เอกสาร1!P79,FALSE)</f>
        <v>#N/A</v>
      </c>
    </row>
    <row r="80" spans="1:18" s="10" customFormat="1" ht="21.95" customHeight="1">
      <c r="A80" s="13"/>
      <c r="B80" s="48"/>
      <c r="C80" s="48"/>
      <c r="D80" s="14"/>
      <c r="E80" s="14"/>
      <c r="F80" s="49"/>
      <c r="G80" s="53"/>
      <c r="H80" s="55"/>
      <c r="I80" s="54" t="e">
        <f t="shared" si="5"/>
        <v>#N/A</v>
      </c>
      <c r="J80" s="9" t="e">
        <f t="shared" si="6"/>
        <v>#N/A</v>
      </c>
      <c r="K80" s="52">
        <f t="shared" si="7"/>
        <v>0</v>
      </c>
      <c r="N80" s="10" t="e">
        <f>VLOOKUP(E80,ฐานข้อมูล!$A$2:$E$8,2,FALSE)</f>
        <v>#N/A</v>
      </c>
      <c r="O80" s="10">
        <f t="shared" si="8"/>
        <v>0</v>
      </c>
      <c r="P80" s="10">
        <f t="shared" si="9"/>
        <v>3</v>
      </c>
      <c r="Q80" s="10" t="e">
        <f>VLOOKUP(E80,ฐานข้อมูล!$A$2:$E$8,3,FALSE)</f>
        <v>#N/A</v>
      </c>
      <c r="R80" s="10" t="e">
        <f>VLOOKUP(E80,ฐานข้อมูล!$A$2:$E$8,2+เอกสาร1!P80,FALSE)</f>
        <v>#N/A</v>
      </c>
    </row>
    <row r="81" spans="1:18" s="10" customFormat="1" ht="21.95" customHeight="1">
      <c r="A81" s="13"/>
      <c r="B81" s="48"/>
      <c r="C81" s="48"/>
      <c r="D81" s="14"/>
      <c r="E81" s="14"/>
      <c r="F81" s="49"/>
      <c r="G81" s="53"/>
      <c r="H81" s="55"/>
      <c r="I81" s="54" t="e">
        <f t="shared" si="5"/>
        <v>#N/A</v>
      </c>
      <c r="J81" s="9" t="e">
        <f t="shared" si="6"/>
        <v>#N/A</v>
      </c>
      <c r="K81" s="52">
        <f t="shared" si="7"/>
        <v>0</v>
      </c>
      <c r="N81" s="10" t="e">
        <f>VLOOKUP(E81,ฐานข้อมูล!$A$2:$E$8,2,FALSE)</f>
        <v>#N/A</v>
      </c>
      <c r="O81" s="10">
        <f t="shared" si="8"/>
        <v>0</v>
      </c>
      <c r="P81" s="10">
        <f t="shared" si="9"/>
        <v>3</v>
      </c>
      <c r="Q81" s="10" t="e">
        <f>VLOOKUP(E81,ฐานข้อมูล!$A$2:$E$8,3,FALSE)</f>
        <v>#N/A</v>
      </c>
      <c r="R81" s="10" t="e">
        <f>VLOOKUP(E81,ฐานข้อมูล!$A$2:$E$8,2+เอกสาร1!P81,FALSE)</f>
        <v>#N/A</v>
      </c>
    </row>
    <row r="82" spans="1:18" s="10" customFormat="1" ht="21.95" customHeight="1">
      <c r="A82" s="13"/>
      <c r="B82" s="48"/>
      <c r="C82" s="48"/>
      <c r="D82" s="14"/>
      <c r="E82" s="14"/>
      <c r="F82" s="49"/>
      <c r="G82" s="53"/>
      <c r="H82" s="55"/>
      <c r="I82" s="54" t="e">
        <f t="shared" si="5"/>
        <v>#N/A</v>
      </c>
      <c r="J82" s="9" t="e">
        <f t="shared" si="6"/>
        <v>#N/A</v>
      </c>
      <c r="K82" s="52">
        <f t="shared" si="7"/>
        <v>0</v>
      </c>
      <c r="N82" s="10" t="e">
        <f>VLOOKUP(E82,ฐานข้อมูล!$A$2:$E$8,2,FALSE)</f>
        <v>#N/A</v>
      </c>
      <c r="O82" s="10">
        <f t="shared" si="8"/>
        <v>0</v>
      </c>
      <c r="P82" s="10">
        <f t="shared" si="9"/>
        <v>3</v>
      </c>
      <c r="Q82" s="10" t="e">
        <f>VLOOKUP(E82,ฐานข้อมูล!$A$2:$E$8,3,FALSE)</f>
        <v>#N/A</v>
      </c>
      <c r="R82" s="10" t="e">
        <f>VLOOKUP(E82,ฐานข้อมูล!$A$2:$E$8,2+เอกสาร1!P82,FALSE)</f>
        <v>#N/A</v>
      </c>
    </row>
    <row r="83" spans="1:18" s="10" customFormat="1" ht="21.95" customHeight="1">
      <c r="A83" s="13"/>
      <c r="B83" s="48"/>
      <c r="C83" s="48"/>
      <c r="D83" s="14"/>
      <c r="E83" s="14"/>
      <c r="F83" s="49"/>
      <c r="G83" s="53"/>
      <c r="H83" s="55"/>
      <c r="I83" s="54" t="e">
        <f t="shared" si="5"/>
        <v>#N/A</v>
      </c>
      <c r="J83" s="9" t="e">
        <f t="shared" si="6"/>
        <v>#N/A</v>
      </c>
      <c r="K83" s="52">
        <f t="shared" si="7"/>
        <v>0</v>
      </c>
      <c r="N83" s="10" t="e">
        <f>VLOOKUP(E83,ฐานข้อมูล!$A$2:$E$8,2,FALSE)</f>
        <v>#N/A</v>
      </c>
      <c r="O83" s="10">
        <f t="shared" si="8"/>
        <v>0</v>
      </c>
      <c r="P83" s="10">
        <f t="shared" si="9"/>
        <v>3</v>
      </c>
      <c r="Q83" s="10" t="e">
        <f>VLOOKUP(E83,ฐานข้อมูล!$A$2:$E$8,3,FALSE)</f>
        <v>#N/A</v>
      </c>
      <c r="R83" s="10" t="e">
        <f>VLOOKUP(E83,ฐานข้อมูล!$A$2:$E$8,2+เอกสาร1!P83,FALSE)</f>
        <v>#N/A</v>
      </c>
    </row>
    <row r="84" spans="1:18" s="10" customFormat="1" ht="21.95" customHeight="1">
      <c r="A84" s="13"/>
      <c r="B84" s="48"/>
      <c r="C84" s="48"/>
      <c r="D84" s="14"/>
      <c r="E84" s="14"/>
      <c r="F84" s="49"/>
      <c r="G84" s="53"/>
      <c r="H84" s="55"/>
      <c r="I84" s="54" t="e">
        <f t="shared" si="5"/>
        <v>#N/A</v>
      </c>
      <c r="J84" s="9" t="e">
        <f t="shared" si="6"/>
        <v>#N/A</v>
      </c>
      <c r="K84" s="52">
        <f t="shared" si="7"/>
        <v>0</v>
      </c>
      <c r="N84" s="10" t="e">
        <f>VLOOKUP(E84,ฐานข้อมูล!$A$2:$E$8,2,FALSE)</f>
        <v>#N/A</v>
      </c>
      <c r="O84" s="10">
        <f t="shared" si="8"/>
        <v>0</v>
      </c>
      <c r="P84" s="10">
        <f t="shared" si="9"/>
        <v>3</v>
      </c>
      <c r="Q84" s="10" t="e">
        <f>VLOOKUP(E84,ฐานข้อมูล!$A$2:$E$8,3,FALSE)</f>
        <v>#N/A</v>
      </c>
      <c r="R84" s="10" t="e">
        <f>VLOOKUP(E84,ฐานข้อมูล!$A$2:$E$8,2+เอกสาร1!P84,FALSE)</f>
        <v>#N/A</v>
      </c>
    </row>
    <row r="85" spans="1:18" s="10" customFormat="1" ht="21.95" customHeight="1">
      <c r="A85" s="13"/>
      <c r="B85" s="48"/>
      <c r="C85" s="48"/>
      <c r="D85" s="14"/>
      <c r="E85" s="14"/>
      <c r="F85" s="49"/>
      <c r="G85" s="53"/>
      <c r="H85" s="55"/>
      <c r="I85" s="54" t="e">
        <f t="shared" si="5"/>
        <v>#N/A</v>
      </c>
      <c r="J85" s="9" t="e">
        <f t="shared" si="6"/>
        <v>#N/A</v>
      </c>
      <c r="K85" s="52">
        <f t="shared" si="7"/>
        <v>0</v>
      </c>
      <c r="N85" s="10" t="e">
        <f>VLOOKUP(E85,ฐานข้อมูล!$A$2:$E$8,2,FALSE)</f>
        <v>#N/A</v>
      </c>
      <c r="O85" s="10">
        <f t="shared" si="8"/>
        <v>0</v>
      </c>
      <c r="P85" s="10">
        <f t="shared" si="9"/>
        <v>3</v>
      </c>
      <c r="Q85" s="10" t="e">
        <f>VLOOKUP(E85,ฐานข้อมูล!$A$2:$E$8,3,FALSE)</f>
        <v>#N/A</v>
      </c>
      <c r="R85" s="10" t="e">
        <f>VLOOKUP(E85,ฐานข้อมูล!$A$2:$E$8,2+เอกสาร1!P85,FALSE)</f>
        <v>#N/A</v>
      </c>
    </row>
    <row r="86" spans="1:18" s="10" customFormat="1" ht="21.95" customHeight="1">
      <c r="A86" s="13"/>
      <c r="B86" s="48"/>
      <c r="C86" s="48"/>
      <c r="D86" s="14"/>
      <c r="E86" s="14"/>
      <c r="F86" s="49"/>
      <c r="G86" s="53"/>
      <c r="H86" s="55"/>
      <c r="I86" s="54" t="e">
        <f t="shared" si="5"/>
        <v>#N/A</v>
      </c>
      <c r="J86" s="9" t="e">
        <f t="shared" si="6"/>
        <v>#N/A</v>
      </c>
      <c r="K86" s="52">
        <f t="shared" si="7"/>
        <v>0</v>
      </c>
      <c r="N86" s="10" t="e">
        <f>VLOOKUP(E86,ฐานข้อมูล!$A$2:$E$8,2,FALSE)</f>
        <v>#N/A</v>
      </c>
      <c r="O86" s="10">
        <f t="shared" si="8"/>
        <v>0</v>
      </c>
      <c r="P86" s="10">
        <f t="shared" si="9"/>
        <v>3</v>
      </c>
      <c r="Q86" s="10" t="e">
        <f>VLOOKUP(E86,ฐานข้อมูล!$A$2:$E$8,3,FALSE)</f>
        <v>#N/A</v>
      </c>
      <c r="R86" s="10" t="e">
        <f>VLOOKUP(E86,ฐานข้อมูล!$A$2:$E$8,2+เอกสาร1!P86,FALSE)</f>
        <v>#N/A</v>
      </c>
    </row>
    <row r="87" spans="1:18" s="10" customFormat="1" ht="21.95" customHeight="1">
      <c r="A87" s="13"/>
      <c r="B87" s="48"/>
      <c r="C87" s="48"/>
      <c r="D87" s="14"/>
      <c r="E87" s="14"/>
      <c r="F87" s="49"/>
      <c r="G87" s="53"/>
      <c r="H87" s="55"/>
      <c r="I87" s="54" t="e">
        <f t="shared" si="5"/>
        <v>#N/A</v>
      </c>
      <c r="J87" s="9" t="e">
        <f t="shared" si="6"/>
        <v>#N/A</v>
      </c>
      <c r="K87" s="52">
        <f t="shared" si="7"/>
        <v>0</v>
      </c>
      <c r="N87" s="10" t="e">
        <f>VLOOKUP(E87,ฐานข้อมูล!$A$2:$E$8,2,FALSE)</f>
        <v>#N/A</v>
      </c>
      <c r="O87" s="10">
        <f t="shared" si="8"/>
        <v>0</v>
      </c>
      <c r="P87" s="10">
        <f t="shared" si="9"/>
        <v>3</v>
      </c>
      <c r="Q87" s="10" t="e">
        <f>VLOOKUP(E87,ฐานข้อมูล!$A$2:$E$8,3,FALSE)</f>
        <v>#N/A</v>
      </c>
      <c r="R87" s="10" t="e">
        <f>VLOOKUP(E87,ฐานข้อมูล!$A$2:$E$8,2+เอกสาร1!P87,FALSE)</f>
        <v>#N/A</v>
      </c>
    </row>
    <row r="88" spans="1:18" s="10" customFormat="1" ht="21.95" customHeight="1">
      <c r="A88" s="13"/>
      <c r="B88" s="48"/>
      <c r="C88" s="48"/>
      <c r="D88" s="14"/>
      <c r="E88" s="14"/>
      <c r="F88" s="49"/>
      <c r="G88" s="53"/>
      <c r="H88" s="55"/>
      <c r="I88" s="54" t="e">
        <f t="shared" si="5"/>
        <v>#N/A</v>
      </c>
      <c r="J88" s="9" t="e">
        <f t="shared" si="6"/>
        <v>#N/A</v>
      </c>
      <c r="K88" s="52">
        <f t="shared" si="7"/>
        <v>0</v>
      </c>
      <c r="N88" s="10" t="e">
        <f>VLOOKUP(E88,ฐานข้อมูล!$A$2:$E$8,2,FALSE)</f>
        <v>#N/A</v>
      </c>
      <c r="O88" s="10">
        <f t="shared" si="8"/>
        <v>0</v>
      </c>
      <c r="P88" s="10">
        <f t="shared" si="9"/>
        <v>3</v>
      </c>
      <c r="Q88" s="10" t="e">
        <f>VLOOKUP(E88,ฐานข้อมูล!$A$2:$E$8,3,FALSE)</f>
        <v>#N/A</v>
      </c>
      <c r="R88" s="10" t="e">
        <f>VLOOKUP(E88,ฐานข้อมูล!$A$2:$E$8,2+เอกสาร1!P88,FALSE)</f>
        <v>#N/A</v>
      </c>
    </row>
    <row r="89" spans="1:18" s="10" customFormat="1" ht="21.95" customHeight="1">
      <c r="A89" s="13"/>
      <c r="B89" s="48"/>
      <c r="C89" s="48"/>
      <c r="D89" s="14"/>
      <c r="E89" s="14"/>
      <c r="F89" s="49"/>
      <c r="G89" s="53"/>
      <c r="H89" s="55"/>
      <c r="I89" s="54" t="e">
        <f t="shared" si="5"/>
        <v>#N/A</v>
      </c>
      <c r="J89" s="9" t="e">
        <f t="shared" si="6"/>
        <v>#N/A</v>
      </c>
      <c r="K89" s="52">
        <f t="shared" si="7"/>
        <v>0</v>
      </c>
      <c r="N89" s="10" t="e">
        <f>VLOOKUP(E89,ฐานข้อมูล!$A$2:$E$8,2,FALSE)</f>
        <v>#N/A</v>
      </c>
      <c r="O89" s="10">
        <f t="shared" si="8"/>
        <v>0</v>
      </c>
      <c r="P89" s="10">
        <f t="shared" si="9"/>
        <v>3</v>
      </c>
      <c r="Q89" s="10" t="e">
        <f>VLOOKUP(E89,ฐานข้อมูล!$A$2:$E$8,3,FALSE)</f>
        <v>#N/A</v>
      </c>
      <c r="R89" s="10" t="e">
        <f>VLOOKUP(E89,ฐานข้อมูล!$A$2:$E$8,2+เอกสาร1!P89,FALSE)</f>
        <v>#N/A</v>
      </c>
    </row>
    <row r="90" spans="1:18" s="10" customFormat="1" ht="21.95" customHeight="1">
      <c r="A90" s="13"/>
      <c r="B90" s="48"/>
      <c r="C90" s="48"/>
      <c r="D90" s="14"/>
      <c r="E90" s="14"/>
      <c r="F90" s="49"/>
      <c r="G90" s="53"/>
      <c r="H90" s="55"/>
      <c r="I90" s="54" t="e">
        <f t="shared" si="5"/>
        <v>#N/A</v>
      </c>
      <c r="J90" s="9" t="e">
        <f t="shared" si="6"/>
        <v>#N/A</v>
      </c>
      <c r="K90" s="52">
        <f t="shared" si="7"/>
        <v>0</v>
      </c>
      <c r="N90" s="10" t="e">
        <f>VLOOKUP(E90,ฐานข้อมูล!$A$2:$E$8,2,FALSE)</f>
        <v>#N/A</v>
      </c>
      <c r="O90" s="10">
        <f t="shared" si="8"/>
        <v>0</v>
      </c>
      <c r="P90" s="10">
        <f t="shared" si="9"/>
        <v>3</v>
      </c>
      <c r="Q90" s="10" t="e">
        <f>VLOOKUP(E90,ฐานข้อมูล!$A$2:$E$8,3,FALSE)</f>
        <v>#N/A</v>
      </c>
      <c r="R90" s="10" t="e">
        <f>VLOOKUP(E90,ฐานข้อมูล!$A$2:$E$8,2+เอกสาร1!P90,FALSE)</f>
        <v>#N/A</v>
      </c>
    </row>
    <row r="91" spans="1:18" s="10" customFormat="1" ht="21.95" customHeight="1">
      <c r="A91" s="13"/>
      <c r="B91" s="48"/>
      <c r="C91" s="48"/>
      <c r="D91" s="14"/>
      <c r="E91" s="14"/>
      <c r="F91" s="49"/>
      <c r="G91" s="53"/>
      <c r="H91" s="55"/>
      <c r="I91" s="54" t="e">
        <f t="shared" si="5"/>
        <v>#N/A</v>
      </c>
      <c r="J91" s="9" t="e">
        <f t="shared" si="6"/>
        <v>#N/A</v>
      </c>
      <c r="K91" s="52">
        <f t="shared" si="7"/>
        <v>0</v>
      </c>
      <c r="N91" s="10" t="e">
        <f>VLOOKUP(E91,ฐานข้อมูล!$A$2:$E$8,2,FALSE)</f>
        <v>#N/A</v>
      </c>
      <c r="O91" s="10">
        <f t="shared" si="8"/>
        <v>0</v>
      </c>
      <c r="P91" s="10">
        <f t="shared" si="9"/>
        <v>3</v>
      </c>
      <c r="Q91" s="10" t="e">
        <f>VLOOKUP(E91,ฐานข้อมูล!$A$2:$E$8,3,FALSE)</f>
        <v>#N/A</v>
      </c>
      <c r="R91" s="10" t="e">
        <f>VLOOKUP(E91,ฐานข้อมูล!$A$2:$E$8,2+เอกสาร1!P91,FALSE)</f>
        <v>#N/A</v>
      </c>
    </row>
    <row r="92" spans="1:18" s="10" customFormat="1" ht="21.95" customHeight="1">
      <c r="A92" s="13"/>
      <c r="B92" s="48"/>
      <c r="C92" s="48"/>
      <c r="D92" s="14"/>
      <c r="E92" s="14"/>
      <c r="F92" s="49"/>
      <c r="G92" s="53"/>
      <c r="H92" s="55"/>
      <c r="I92" s="54" t="e">
        <f t="shared" si="5"/>
        <v>#N/A</v>
      </c>
      <c r="J92" s="9" t="e">
        <f t="shared" si="6"/>
        <v>#N/A</v>
      </c>
      <c r="K92" s="52">
        <f t="shared" si="7"/>
        <v>0</v>
      </c>
      <c r="N92" s="10" t="e">
        <f>VLOOKUP(E92,ฐานข้อมูล!$A$2:$E$8,2,FALSE)</f>
        <v>#N/A</v>
      </c>
      <c r="O92" s="10">
        <f t="shared" si="8"/>
        <v>0</v>
      </c>
      <c r="P92" s="10">
        <f t="shared" si="9"/>
        <v>3</v>
      </c>
      <c r="Q92" s="10" t="e">
        <f>VLOOKUP(E92,ฐานข้อมูล!$A$2:$E$8,3,FALSE)</f>
        <v>#N/A</v>
      </c>
      <c r="R92" s="10" t="e">
        <f>VLOOKUP(E92,ฐานข้อมูล!$A$2:$E$8,2+เอกสาร1!P92,FALSE)</f>
        <v>#N/A</v>
      </c>
    </row>
    <row r="93" spans="1:18" s="10" customFormat="1" ht="21.95" customHeight="1">
      <c r="A93" s="13"/>
      <c r="B93" s="48"/>
      <c r="C93" s="48"/>
      <c r="D93" s="14"/>
      <c r="E93" s="14"/>
      <c r="F93" s="49"/>
      <c r="G93" s="53"/>
      <c r="H93" s="55"/>
      <c r="I93" s="54" t="e">
        <f t="shared" si="5"/>
        <v>#N/A</v>
      </c>
      <c r="J93" s="9" t="e">
        <f t="shared" si="6"/>
        <v>#N/A</v>
      </c>
      <c r="K93" s="52">
        <f t="shared" si="7"/>
        <v>0</v>
      </c>
      <c r="N93" s="10" t="e">
        <f>VLOOKUP(E93,ฐานข้อมูล!$A$2:$E$8,2,FALSE)</f>
        <v>#N/A</v>
      </c>
      <c r="O93" s="10">
        <f t="shared" si="8"/>
        <v>0</v>
      </c>
      <c r="P93" s="10">
        <f t="shared" si="9"/>
        <v>3</v>
      </c>
      <c r="Q93" s="10" t="e">
        <f>VLOOKUP(E93,ฐานข้อมูล!$A$2:$E$8,3,FALSE)</f>
        <v>#N/A</v>
      </c>
      <c r="R93" s="10" t="e">
        <f>VLOOKUP(E93,ฐานข้อมูล!$A$2:$E$8,2+เอกสาร1!P93,FALSE)</f>
        <v>#N/A</v>
      </c>
    </row>
    <row r="94" spans="1:18" s="10" customFormat="1" ht="21.95" customHeight="1">
      <c r="A94" s="13"/>
      <c r="B94" s="48"/>
      <c r="C94" s="48"/>
      <c r="D94" s="14"/>
      <c r="E94" s="14"/>
      <c r="F94" s="49"/>
      <c r="G94" s="53"/>
      <c r="H94" s="55"/>
      <c r="I94" s="54" t="e">
        <f t="shared" si="5"/>
        <v>#N/A</v>
      </c>
      <c r="J94" s="9" t="e">
        <f t="shared" si="6"/>
        <v>#N/A</v>
      </c>
      <c r="K94" s="52">
        <f t="shared" si="7"/>
        <v>0</v>
      </c>
      <c r="N94" s="10" t="e">
        <f>VLOOKUP(E94,ฐานข้อมูล!$A$2:$E$8,2,FALSE)</f>
        <v>#N/A</v>
      </c>
      <c r="O94" s="10">
        <f t="shared" si="8"/>
        <v>0</v>
      </c>
      <c r="P94" s="10">
        <f t="shared" si="9"/>
        <v>3</v>
      </c>
      <c r="Q94" s="10" t="e">
        <f>VLOOKUP(E94,ฐานข้อมูล!$A$2:$E$8,3,FALSE)</f>
        <v>#N/A</v>
      </c>
      <c r="R94" s="10" t="e">
        <f>VLOOKUP(E94,ฐานข้อมูล!$A$2:$E$8,2+เอกสาร1!P94,FALSE)</f>
        <v>#N/A</v>
      </c>
    </row>
    <row r="95" spans="1:18" s="10" customFormat="1" ht="21.95" customHeight="1">
      <c r="A95" s="13"/>
      <c r="B95" s="48"/>
      <c r="C95" s="48"/>
      <c r="D95" s="14"/>
      <c r="E95" s="14"/>
      <c r="F95" s="49"/>
      <c r="G95" s="53"/>
      <c r="H95" s="55"/>
      <c r="I95" s="54" t="e">
        <f t="shared" si="5"/>
        <v>#N/A</v>
      </c>
      <c r="J95" s="9" t="e">
        <f t="shared" si="6"/>
        <v>#N/A</v>
      </c>
      <c r="K95" s="52">
        <f t="shared" si="7"/>
        <v>0</v>
      </c>
      <c r="N95" s="10" t="e">
        <f>VLOOKUP(E95,ฐานข้อมูล!$A$2:$E$8,2,FALSE)</f>
        <v>#N/A</v>
      </c>
      <c r="O95" s="10">
        <f t="shared" si="8"/>
        <v>0</v>
      </c>
      <c r="P95" s="10">
        <f t="shared" si="9"/>
        <v>3</v>
      </c>
      <c r="Q95" s="10" t="e">
        <f>VLOOKUP(E95,ฐานข้อมูล!$A$2:$E$8,3,FALSE)</f>
        <v>#N/A</v>
      </c>
      <c r="R95" s="10" t="e">
        <f>VLOOKUP(E95,ฐานข้อมูล!$A$2:$E$8,2+เอกสาร1!P95,FALSE)</f>
        <v>#N/A</v>
      </c>
    </row>
    <row r="96" spans="1:18" s="10" customFormat="1" ht="21.95" customHeight="1">
      <c r="A96" s="13"/>
      <c r="B96" s="48"/>
      <c r="C96" s="48"/>
      <c r="D96" s="14"/>
      <c r="E96" s="14"/>
      <c r="F96" s="49"/>
      <c r="G96" s="53"/>
      <c r="H96" s="55"/>
      <c r="I96" s="54" t="e">
        <f t="shared" si="5"/>
        <v>#N/A</v>
      </c>
      <c r="J96" s="9" t="e">
        <f t="shared" si="6"/>
        <v>#N/A</v>
      </c>
      <c r="K96" s="52">
        <f t="shared" si="7"/>
        <v>0</v>
      </c>
      <c r="N96" s="10" t="e">
        <f>VLOOKUP(E96,ฐานข้อมูล!$A$2:$E$8,2,FALSE)</f>
        <v>#N/A</v>
      </c>
      <c r="O96" s="10">
        <f t="shared" si="8"/>
        <v>0</v>
      </c>
      <c r="P96" s="10">
        <f t="shared" si="9"/>
        <v>3</v>
      </c>
      <c r="Q96" s="10" t="e">
        <f>VLOOKUP(E96,ฐานข้อมูล!$A$2:$E$8,3,FALSE)</f>
        <v>#N/A</v>
      </c>
      <c r="R96" s="10" t="e">
        <f>VLOOKUP(E96,ฐานข้อมูล!$A$2:$E$8,2+เอกสาร1!P96,FALSE)</f>
        <v>#N/A</v>
      </c>
    </row>
    <row r="97" spans="1:48" s="10" customFormat="1" ht="21.95" customHeight="1">
      <c r="A97" s="13"/>
      <c r="B97" s="48"/>
      <c r="C97" s="48"/>
      <c r="D97" s="14"/>
      <c r="E97" s="14"/>
      <c r="F97" s="49"/>
      <c r="G97" s="53"/>
      <c r="H97" s="55"/>
      <c r="I97" s="54" t="e">
        <f t="shared" si="5"/>
        <v>#N/A</v>
      </c>
      <c r="J97" s="9" t="e">
        <f t="shared" si="6"/>
        <v>#N/A</v>
      </c>
      <c r="K97" s="52">
        <f t="shared" si="7"/>
        <v>0</v>
      </c>
      <c r="N97" s="10" t="e">
        <f>VLOOKUP(E97,ฐานข้อมูล!$A$2:$E$8,2,FALSE)</f>
        <v>#N/A</v>
      </c>
      <c r="O97" s="10">
        <f t="shared" si="8"/>
        <v>0</v>
      </c>
      <c r="P97" s="10">
        <f t="shared" si="9"/>
        <v>3</v>
      </c>
      <c r="Q97" s="10" t="e">
        <f>VLOOKUP(E97,ฐานข้อมูล!$A$2:$E$8,3,FALSE)</f>
        <v>#N/A</v>
      </c>
      <c r="R97" s="10" t="e">
        <f>VLOOKUP(E97,ฐานข้อมูล!$A$2:$E$8,2+เอกสาร1!P97,FALSE)</f>
        <v>#N/A</v>
      </c>
    </row>
    <row r="98" spans="1:48" s="10" customFormat="1" ht="21.95" customHeight="1">
      <c r="A98" s="13"/>
      <c r="B98" s="48"/>
      <c r="C98" s="48"/>
      <c r="D98" s="14"/>
      <c r="E98" s="14"/>
      <c r="F98" s="49"/>
      <c r="G98" s="53"/>
      <c r="H98" s="55"/>
      <c r="I98" s="54" t="e">
        <f t="shared" si="5"/>
        <v>#N/A</v>
      </c>
      <c r="J98" s="9" t="e">
        <f t="shared" si="6"/>
        <v>#N/A</v>
      </c>
      <c r="K98" s="52">
        <f t="shared" si="7"/>
        <v>0</v>
      </c>
      <c r="N98" s="10" t="e">
        <f>VLOOKUP(E98,ฐานข้อมูล!$A$2:$E$8,2,FALSE)</f>
        <v>#N/A</v>
      </c>
      <c r="O98" s="10">
        <f t="shared" si="8"/>
        <v>0</v>
      </c>
      <c r="P98" s="10">
        <f t="shared" si="9"/>
        <v>3</v>
      </c>
      <c r="Q98" s="10" t="e">
        <f>VLOOKUP(E98,ฐานข้อมูล!$A$2:$E$8,3,FALSE)</f>
        <v>#N/A</v>
      </c>
      <c r="R98" s="10" t="e">
        <f>VLOOKUP(E98,ฐานข้อมูล!$A$2:$E$8,2+เอกสาร1!P98,FALSE)</f>
        <v>#N/A</v>
      </c>
    </row>
    <row r="99" spans="1:48" s="10" customFormat="1" ht="21.95" customHeight="1">
      <c r="A99" s="13"/>
      <c r="B99" s="48"/>
      <c r="C99" s="48"/>
      <c r="D99" s="14"/>
      <c r="E99" s="14"/>
      <c r="F99" s="49"/>
      <c r="G99" s="53"/>
      <c r="H99" s="55"/>
      <c r="I99" s="54" t="e">
        <f t="shared" si="5"/>
        <v>#N/A</v>
      </c>
      <c r="J99" s="9" t="e">
        <f t="shared" si="6"/>
        <v>#N/A</v>
      </c>
      <c r="K99" s="52">
        <f t="shared" si="7"/>
        <v>0</v>
      </c>
      <c r="N99" s="10" t="e">
        <f>VLOOKUP(E99,ฐานข้อมูล!$A$2:$E$8,2,FALSE)</f>
        <v>#N/A</v>
      </c>
      <c r="O99" s="10">
        <f t="shared" si="8"/>
        <v>0</v>
      </c>
      <c r="P99" s="10">
        <f t="shared" si="9"/>
        <v>3</v>
      </c>
      <c r="Q99" s="10" t="e">
        <f>VLOOKUP(E99,ฐานข้อมูล!$A$2:$E$8,3,FALSE)</f>
        <v>#N/A</v>
      </c>
      <c r="R99" s="10" t="e">
        <f>VLOOKUP(E99,ฐานข้อมูล!$A$2:$E$8,2+เอกสาร1!P99,FALSE)</f>
        <v>#N/A</v>
      </c>
    </row>
    <row r="100" spans="1:48" s="10" customFormat="1" ht="21.95" customHeight="1">
      <c r="A100" s="13"/>
      <c r="B100" s="48"/>
      <c r="C100" s="48"/>
      <c r="D100" s="14"/>
      <c r="E100" s="14"/>
      <c r="F100" s="49"/>
      <c r="G100" s="53"/>
      <c r="H100" s="55"/>
      <c r="I100" s="54" t="e">
        <f t="shared" si="5"/>
        <v>#N/A</v>
      </c>
      <c r="J100" s="9" t="e">
        <f t="shared" si="6"/>
        <v>#N/A</v>
      </c>
      <c r="K100" s="52">
        <f t="shared" si="7"/>
        <v>0</v>
      </c>
      <c r="N100" s="10" t="e">
        <f>VLOOKUP(E100,ฐานข้อมูล!$A$2:$E$8,2,FALSE)</f>
        <v>#N/A</v>
      </c>
      <c r="O100" s="10">
        <f t="shared" si="8"/>
        <v>0</v>
      </c>
      <c r="P100" s="10">
        <f t="shared" si="9"/>
        <v>3</v>
      </c>
      <c r="Q100" s="10" t="e">
        <f>VLOOKUP(E100,ฐานข้อมูล!$A$2:$E$8,3,FALSE)</f>
        <v>#N/A</v>
      </c>
      <c r="R100" s="10" t="e">
        <f>VLOOKUP(E100,ฐานข้อมูล!$A$2:$E$8,2+เอกสาร1!P100,FALSE)</f>
        <v>#N/A</v>
      </c>
    </row>
    <row r="101" spans="1:48" s="10" customFormat="1" ht="21.95" customHeight="1">
      <c r="A101" s="13"/>
      <c r="B101" s="48"/>
      <c r="C101" s="48"/>
      <c r="D101" s="14"/>
      <c r="E101" s="14"/>
      <c r="F101" s="49"/>
      <c r="G101" s="53"/>
      <c r="H101" s="55"/>
      <c r="I101" s="54" t="e">
        <f t="shared" si="5"/>
        <v>#N/A</v>
      </c>
      <c r="J101" s="9" t="e">
        <f t="shared" si="6"/>
        <v>#N/A</v>
      </c>
      <c r="K101" s="52">
        <f t="shared" si="7"/>
        <v>0</v>
      </c>
      <c r="N101" s="10" t="e">
        <f>VLOOKUP(E101,ฐานข้อมูล!$A$2:$E$8,2,FALSE)</f>
        <v>#N/A</v>
      </c>
      <c r="O101" s="10">
        <f t="shared" si="8"/>
        <v>0</v>
      </c>
      <c r="P101" s="10">
        <f t="shared" si="9"/>
        <v>3</v>
      </c>
      <c r="Q101" s="10" t="e">
        <f>VLOOKUP(E101,ฐานข้อมูล!$A$2:$E$8,3,FALSE)</f>
        <v>#N/A</v>
      </c>
      <c r="R101" s="10" t="e">
        <f>VLOOKUP(E101,ฐานข้อมูล!$A$2:$E$8,2+เอกสาร1!P101,FALSE)</f>
        <v>#N/A</v>
      </c>
    </row>
    <row r="102" spans="1:48" s="10" customFormat="1" ht="21.95" customHeight="1">
      <c r="A102" s="13"/>
      <c r="B102" s="48"/>
      <c r="C102" s="48"/>
      <c r="D102" s="14"/>
      <c r="E102" s="14"/>
      <c r="F102" s="49"/>
      <c r="G102" s="53"/>
      <c r="H102" s="55"/>
      <c r="I102" s="54" t="e">
        <f t="shared" si="5"/>
        <v>#N/A</v>
      </c>
      <c r="J102" s="9" t="e">
        <f t="shared" si="6"/>
        <v>#N/A</v>
      </c>
      <c r="K102" s="52">
        <f t="shared" si="7"/>
        <v>0</v>
      </c>
      <c r="N102" s="10" t="e">
        <f>VLOOKUP(E102,ฐานข้อมูล!$A$2:$E$8,2,FALSE)</f>
        <v>#N/A</v>
      </c>
      <c r="O102" s="10">
        <f t="shared" si="8"/>
        <v>0</v>
      </c>
      <c r="P102" s="10">
        <f t="shared" si="9"/>
        <v>3</v>
      </c>
      <c r="Q102" s="10" t="e">
        <f>VLOOKUP(E102,ฐานข้อมูล!$A$2:$E$8,3,FALSE)</f>
        <v>#N/A</v>
      </c>
      <c r="R102" s="10" t="e">
        <f>VLOOKUP(E102,ฐานข้อมูล!$A$2:$E$8,2+เอกสาร1!P102,FALSE)</f>
        <v>#N/A</v>
      </c>
    </row>
    <row r="103" spans="1:48" s="10" customFormat="1" ht="21.95" customHeight="1">
      <c r="A103" s="13"/>
      <c r="B103" s="48"/>
      <c r="C103" s="48"/>
      <c r="D103" s="14"/>
      <c r="E103" s="14"/>
      <c r="F103" s="49"/>
      <c r="G103" s="53"/>
      <c r="H103" s="55"/>
      <c r="I103" s="54" t="e">
        <f t="shared" ref="I103" si="10">Q103</f>
        <v>#N/A</v>
      </c>
      <c r="J103" s="9" t="e">
        <f t="shared" ref="J103" si="11">R103</f>
        <v>#N/A</v>
      </c>
      <c r="K103" s="52">
        <f t="shared" ref="K103" si="12">G103</f>
        <v>0</v>
      </c>
      <c r="N103" s="10" t="e">
        <f>VLOOKUP(E103,ฐานข้อมูล!$A$2:$E$8,2,FALSE)</f>
        <v>#N/A</v>
      </c>
      <c r="O103" s="10">
        <f t="shared" ref="O103" si="13">H103</f>
        <v>0</v>
      </c>
      <c r="P103" s="10">
        <f t="shared" ref="P103" si="14">IF(O103=1,2,3)</f>
        <v>3</v>
      </c>
      <c r="Q103" s="10" t="e">
        <f>VLOOKUP(E103,ฐานข้อมูล!$A$2:$E$8,3,FALSE)</f>
        <v>#N/A</v>
      </c>
      <c r="R103" s="10" t="e">
        <f>VLOOKUP(E103,ฐานข้อมูล!$A$2:$E$8,2+เอกสาร1!P103,FALSE)</f>
        <v>#N/A</v>
      </c>
    </row>
    <row r="104" spans="1:48" s="10" customFormat="1" ht="21.95" customHeight="1">
      <c r="A104" s="13"/>
      <c r="B104" s="48"/>
      <c r="C104" s="48"/>
      <c r="D104" s="14"/>
      <c r="E104" s="14"/>
      <c r="F104" s="49"/>
      <c r="G104" s="53"/>
      <c r="H104" s="55"/>
      <c r="I104" s="54" t="e">
        <f t="shared" si="0"/>
        <v>#N/A</v>
      </c>
      <c r="J104" s="9" t="e">
        <f t="shared" si="1"/>
        <v>#N/A</v>
      </c>
      <c r="K104" s="52">
        <f t="shared" si="2"/>
        <v>0</v>
      </c>
      <c r="N104" s="10" t="e">
        <f>VLOOKUP(E104,ฐานข้อมูล!$A$2:$E$8,2,FALSE)</f>
        <v>#N/A</v>
      </c>
      <c r="O104" s="10">
        <f t="shared" si="3"/>
        <v>0</v>
      </c>
      <c r="P104" s="10">
        <f t="shared" si="4"/>
        <v>3</v>
      </c>
      <c r="Q104" s="10" t="e">
        <f>VLOOKUP(E104,ฐานข้อมูล!$A$2:$E$8,3,FALSE)</f>
        <v>#N/A</v>
      </c>
      <c r="R104" s="10" t="e">
        <f>VLOOKUP(E104,ฐานข้อมูล!$A$2:$E$8,2+เอกสาร1!P104,FALSE)</f>
        <v>#N/A</v>
      </c>
    </row>
    <row r="105" spans="1:48" s="10" customFormat="1" ht="21.95" customHeight="1">
      <c r="A105" s="13"/>
      <c r="B105" s="48"/>
      <c r="C105" s="48"/>
      <c r="D105" s="14"/>
      <c r="E105" s="14"/>
      <c r="F105" s="49"/>
      <c r="G105" s="53"/>
      <c r="H105" s="55"/>
      <c r="I105" s="54" t="e">
        <f t="shared" si="0"/>
        <v>#N/A</v>
      </c>
      <c r="J105" s="9" t="e">
        <f t="shared" si="1"/>
        <v>#N/A</v>
      </c>
      <c r="K105" s="52">
        <f t="shared" si="2"/>
        <v>0</v>
      </c>
      <c r="N105" s="10" t="e">
        <f>VLOOKUP(E105,ฐานข้อมูล!$A$2:$E$8,2,FALSE)</f>
        <v>#N/A</v>
      </c>
      <c r="O105" s="10">
        <f t="shared" si="3"/>
        <v>0</v>
      </c>
      <c r="P105" s="10">
        <f t="shared" si="4"/>
        <v>3</v>
      </c>
      <c r="Q105" s="10" t="e">
        <f>VLOOKUP(E105,ฐานข้อมูล!$A$2:$E$8,3,FALSE)</f>
        <v>#N/A</v>
      </c>
      <c r="R105" s="10" t="e">
        <f>VLOOKUP(E105,ฐานข้อมูล!$A$2:$E$8,2+เอกสาร1!P105,FALSE)</f>
        <v>#N/A</v>
      </c>
    </row>
    <row r="106" spans="1:48" s="10" customFormat="1" ht="21.95" customHeight="1">
      <c r="A106" s="13"/>
      <c r="B106" s="48"/>
      <c r="C106" s="48"/>
      <c r="D106" s="14"/>
      <c r="E106" s="14"/>
      <c r="F106" s="49"/>
      <c r="G106" s="53"/>
      <c r="H106" s="55"/>
      <c r="I106" s="54" t="e">
        <f t="shared" si="0"/>
        <v>#N/A</v>
      </c>
      <c r="J106" s="9" t="e">
        <f t="shared" si="1"/>
        <v>#N/A</v>
      </c>
      <c r="K106" s="52">
        <f t="shared" si="2"/>
        <v>0</v>
      </c>
      <c r="N106" s="10" t="e">
        <f>VLOOKUP(E106,ฐานข้อมูล!$A$2:$E$8,2,FALSE)</f>
        <v>#N/A</v>
      </c>
      <c r="O106" s="10">
        <f t="shared" si="3"/>
        <v>0</v>
      </c>
      <c r="P106" s="10">
        <f t="shared" si="4"/>
        <v>3</v>
      </c>
      <c r="Q106" s="10" t="e">
        <f>VLOOKUP(E106,ฐานข้อมูล!$A$2:$E$8,3,FALSE)</f>
        <v>#N/A</v>
      </c>
      <c r="R106" s="10" t="e">
        <f>VLOOKUP(E106,ฐานข้อมูล!$A$2:$E$8,2+เอกสาร1!P106,FALSE)</f>
        <v>#N/A</v>
      </c>
    </row>
    <row r="107" spans="1:48" s="10" customFormat="1" ht="21.95" customHeight="1">
      <c r="A107" s="13"/>
      <c r="B107" s="48"/>
      <c r="C107" s="48"/>
      <c r="D107" s="14"/>
      <c r="E107" s="14"/>
      <c r="F107" s="49"/>
      <c r="G107" s="53"/>
      <c r="H107" s="55"/>
      <c r="I107" s="54" t="e">
        <f t="shared" si="0"/>
        <v>#N/A</v>
      </c>
      <c r="J107" s="9" t="e">
        <f t="shared" si="1"/>
        <v>#N/A</v>
      </c>
      <c r="K107" s="52">
        <f t="shared" si="2"/>
        <v>0</v>
      </c>
      <c r="N107" s="10" t="e">
        <f>VLOOKUP(E107,ฐานข้อมูล!$A$2:$E$8,2,FALSE)</f>
        <v>#N/A</v>
      </c>
      <c r="O107" s="10">
        <f t="shared" si="3"/>
        <v>0</v>
      </c>
      <c r="P107" s="10">
        <f t="shared" si="4"/>
        <v>3</v>
      </c>
      <c r="Q107" s="10" t="e">
        <f>VLOOKUP(E107,ฐานข้อมูล!$A$2:$E$8,3,FALSE)</f>
        <v>#N/A</v>
      </c>
      <c r="R107" s="10" t="e">
        <f>VLOOKUP(E107,ฐานข้อมูล!$A$2:$E$8,2+เอกสาร1!P107,FALSE)</f>
        <v>#N/A</v>
      </c>
    </row>
    <row r="108" spans="1:48" s="10" customFormat="1" ht="21.95" customHeight="1">
      <c r="A108" s="13"/>
      <c r="B108" s="48"/>
      <c r="C108" s="48"/>
      <c r="D108" s="14"/>
      <c r="E108" s="14"/>
      <c r="F108" s="49"/>
      <c r="G108" s="53"/>
      <c r="H108" s="55"/>
      <c r="I108" s="54" t="e">
        <f t="shared" si="0"/>
        <v>#N/A</v>
      </c>
      <c r="J108" s="9" t="e">
        <f t="shared" si="1"/>
        <v>#N/A</v>
      </c>
      <c r="K108" s="52">
        <f t="shared" si="2"/>
        <v>0</v>
      </c>
      <c r="N108" s="10" t="e">
        <f>VLOOKUP(E108,ฐานข้อมูล!$A$2:$E$8,2,FALSE)</f>
        <v>#N/A</v>
      </c>
      <c r="O108" s="10">
        <f t="shared" si="3"/>
        <v>0</v>
      </c>
      <c r="P108" s="10">
        <f t="shared" si="4"/>
        <v>3</v>
      </c>
      <c r="Q108" s="10" t="e">
        <f>VLOOKUP(E108,ฐานข้อมูล!$A$2:$E$8,3,FALSE)</f>
        <v>#N/A</v>
      </c>
      <c r="R108" s="10" t="e">
        <f>VLOOKUP(E108,ฐานข้อมูล!$A$2:$E$8,2+เอกสาร1!P108,FALSE)</f>
        <v>#N/A</v>
      </c>
    </row>
    <row r="109" spans="1:48" s="10" customFormat="1" ht="21.95" customHeight="1">
      <c r="A109" s="13"/>
      <c r="B109" s="48"/>
      <c r="C109" s="48"/>
      <c r="D109" s="14"/>
      <c r="E109" s="14"/>
      <c r="F109" s="49"/>
      <c r="G109" s="53"/>
      <c r="H109" s="55"/>
      <c r="I109" s="54" t="e">
        <f t="shared" si="0"/>
        <v>#N/A</v>
      </c>
      <c r="J109" s="9" t="e">
        <f t="shared" si="1"/>
        <v>#N/A</v>
      </c>
      <c r="K109" s="52">
        <f t="shared" si="2"/>
        <v>0</v>
      </c>
      <c r="N109" s="10" t="e">
        <f>VLOOKUP(E109,ฐานข้อมูล!$A$2:$E$8,2,FALSE)</f>
        <v>#N/A</v>
      </c>
      <c r="O109" s="10">
        <f t="shared" si="3"/>
        <v>0</v>
      </c>
      <c r="P109" s="10">
        <f t="shared" si="4"/>
        <v>3</v>
      </c>
      <c r="Q109" s="10" t="e">
        <f>VLOOKUP(E109,ฐานข้อมูล!$A$2:$E$8,3,FALSE)</f>
        <v>#N/A</v>
      </c>
      <c r="R109" s="10" t="e">
        <f>VLOOKUP(E109,ฐานข้อมูล!$A$2:$E$8,2+เอกสาร1!P109,FALSE)</f>
        <v>#N/A</v>
      </c>
    </row>
    <row r="110" spans="1:48" s="12" customFormat="1" ht="21.95" customHeight="1">
      <c r="A110" s="13"/>
      <c r="B110" s="48"/>
      <c r="C110" s="48"/>
      <c r="D110" s="14"/>
      <c r="E110" s="14"/>
      <c r="F110" s="49"/>
      <c r="G110" s="53"/>
      <c r="H110" s="55"/>
      <c r="I110" s="54" t="e">
        <f t="shared" si="0"/>
        <v>#N/A</v>
      </c>
      <c r="J110" s="9" t="e">
        <f t="shared" si="1"/>
        <v>#N/A</v>
      </c>
      <c r="K110" s="52">
        <f t="shared" si="2"/>
        <v>0</v>
      </c>
      <c r="M110" s="10"/>
      <c r="N110" s="10" t="e">
        <f>VLOOKUP(E110,ฐานข้อมูล!$A$2:$E$8,2,FALSE)</f>
        <v>#N/A</v>
      </c>
      <c r="O110" s="10">
        <f t="shared" si="3"/>
        <v>0</v>
      </c>
      <c r="P110" s="10">
        <f t="shared" si="4"/>
        <v>3</v>
      </c>
      <c r="Q110" s="10" t="e">
        <f>VLOOKUP(E110,ฐานข้อมูล!$A$2:$E$8,3,FALSE)</f>
        <v>#N/A</v>
      </c>
      <c r="R110" s="10" t="e">
        <f>VLOOKUP(E110,ฐานข้อมูล!$A$2:$E$8,2+เอกสาร1!P110,FALSE)</f>
        <v>#N/A</v>
      </c>
    </row>
    <row r="111" spans="1:48" s="20" customFormat="1" ht="11.45" customHeight="1">
      <c r="A111" s="19"/>
      <c r="D111" s="21"/>
      <c r="E111" s="40"/>
      <c r="F111" s="19"/>
      <c r="G111" s="19"/>
      <c r="H111" s="19"/>
      <c r="I111" s="19"/>
      <c r="J111" s="19"/>
      <c r="K111" s="19"/>
    </row>
    <row r="112" spans="1:48" s="26" customFormat="1" ht="21.95" customHeight="1">
      <c r="A112" s="19"/>
      <c r="B112" s="20"/>
      <c r="C112" s="20"/>
      <c r="D112" s="21"/>
      <c r="E112" s="40"/>
      <c r="F112" s="19"/>
      <c r="G112" s="19"/>
      <c r="H112" s="19"/>
      <c r="I112" s="19"/>
      <c r="J112" s="19"/>
      <c r="K112" s="19"/>
      <c r="M112" s="20"/>
      <c r="N112" s="20"/>
      <c r="O112" s="20"/>
      <c r="P112" s="20"/>
      <c r="Q112" s="20"/>
      <c r="R112" s="20"/>
      <c r="S112" s="29"/>
      <c r="T112" s="29"/>
      <c r="U112" s="29"/>
      <c r="V112" s="29"/>
      <c r="W112" s="29"/>
      <c r="AJ112" s="27"/>
      <c r="AP112" s="27"/>
      <c r="AQ112" s="27"/>
      <c r="AR112" s="27"/>
      <c r="AS112" s="27"/>
      <c r="AT112" s="27"/>
      <c r="AU112" s="27"/>
      <c r="AV112" s="30"/>
    </row>
    <row r="113" spans="1:48" s="32" customFormat="1" ht="21.95" customHeight="1">
      <c r="A113" s="22"/>
      <c r="B113" s="23" t="s">
        <v>3</v>
      </c>
      <c r="C113" s="24"/>
      <c r="D113" s="25"/>
      <c r="E113" s="25"/>
      <c r="F113" s="24"/>
      <c r="G113" s="24"/>
      <c r="H113" s="24"/>
      <c r="I113" s="24"/>
      <c r="J113" s="24"/>
      <c r="K113" s="26"/>
      <c r="L113" s="28"/>
      <c r="M113" s="26"/>
      <c r="N113" s="26"/>
      <c r="O113" s="26"/>
      <c r="P113" s="26"/>
      <c r="Q113" s="26"/>
      <c r="R113" s="26"/>
      <c r="S113" s="36"/>
      <c r="T113" s="36"/>
      <c r="U113" s="36"/>
      <c r="V113" s="36"/>
      <c r="W113" s="36"/>
      <c r="AA113" s="35"/>
      <c r="AB113" s="35"/>
      <c r="AC113" s="35"/>
      <c r="AF113" s="26"/>
      <c r="AG113" s="26"/>
      <c r="AH113" s="26"/>
      <c r="AI113" s="26"/>
      <c r="AJ113" s="27"/>
      <c r="AK113" s="26"/>
      <c r="AL113" s="26"/>
      <c r="AM113" s="26"/>
      <c r="AN113" s="26"/>
      <c r="AO113" s="26"/>
      <c r="AP113" s="27"/>
      <c r="AQ113" s="27"/>
      <c r="AR113" s="27"/>
      <c r="AS113" s="27"/>
      <c r="AT113" s="27"/>
      <c r="AU113" s="27"/>
      <c r="AV113" s="30"/>
    </row>
    <row r="114" spans="1:48" s="26" customFormat="1" ht="21.95" customHeight="1">
      <c r="A114" s="31"/>
      <c r="B114" s="26" t="s">
        <v>4</v>
      </c>
      <c r="C114" s="32"/>
      <c r="D114" s="33"/>
      <c r="E114" s="33"/>
      <c r="F114" s="24"/>
      <c r="G114" s="24"/>
      <c r="H114" s="24"/>
      <c r="I114" s="34"/>
      <c r="J114" s="34"/>
      <c r="K114" s="28"/>
      <c r="M114" s="28"/>
      <c r="N114" s="28"/>
      <c r="O114" s="28"/>
      <c r="P114" s="28"/>
      <c r="Q114" s="28"/>
      <c r="R114" s="28"/>
    </row>
    <row r="115" spans="1:48" ht="21.95" customHeight="1">
      <c r="B115" s="26" t="s">
        <v>5</v>
      </c>
      <c r="M115" s="26"/>
      <c r="N115" s="26"/>
      <c r="O115" s="26"/>
      <c r="P115" s="26"/>
      <c r="Q115" s="26"/>
      <c r="R115" s="26"/>
    </row>
    <row r="116" spans="1:48" s="38" customFormat="1" ht="21.95" customHeight="1">
      <c r="A116" s="15"/>
      <c r="B116" s="15"/>
      <c r="C116" s="15"/>
      <c r="D116" s="16"/>
      <c r="E116" s="16"/>
      <c r="F116" s="17"/>
      <c r="G116" s="17"/>
      <c r="H116" s="17"/>
      <c r="I116" s="18"/>
      <c r="J116" s="18"/>
      <c r="K116" s="15"/>
      <c r="M116" s="39"/>
      <c r="N116" s="39"/>
      <c r="O116" s="39"/>
      <c r="P116" s="39"/>
      <c r="Q116" s="39"/>
      <c r="R116" s="39"/>
    </row>
    <row r="117" spans="1:48" ht="21.95" customHeight="1">
      <c r="A117" s="37"/>
      <c r="B117" s="38"/>
      <c r="C117" s="38"/>
      <c r="D117" s="21"/>
      <c r="E117" s="40"/>
      <c r="F117" s="37"/>
      <c r="G117" s="37"/>
      <c r="H117" s="37"/>
      <c r="I117" s="19"/>
      <c r="J117" s="37"/>
      <c r="K117" s="37"/>
      <c r="M117" s="38"/>
      <c r="N117" s="38"/>
      <c r="O117" s="38"/>
      <c r="P117" s="38"/>
      <c r="Q117" s="38"/>
      <c r="R117" s="38"/>
    </row>
  </sheetData>
  <mergeCells count="16">
    <mergeCell ref="A1:K1"/>
    <mergeCell ref="A2:K2"/>
    <mergeCell ref="A3:A5"/>
    <mergeCell ref="D3:D5"/>
    <mergeCell ref="E3:E5"/>
    <mergeCell ref="K3:K5"/>
    <mergeCell ref="M3:M5"/>
    <mergeCell ref="B4:C4"/>
    <mergeCell ref="I4:I5"/>
    <mergeCell ref="J4:J5"/>
    <mergeCell ref="B5:C5"/>
    <mergeCell ref="F3:F5"/>
    <mergeCell ref="H3:H5"/>
    <mergeCell ref="G3:G5"/>
    <mergeCell ref="I3:J3"/>
    <mergeCell ref="L3:L5"/>
  </mergeCells>
  <dataValidations count="1">
    <dataValidation type="list" allowBlank="1" showInputMessage="1" showErrorMessage="1" sqref="H7:H110" xr:uid="{6B4047D5-9A55-4F41-BD03-42F4049720ED}">
      <formula1>"1,2"</formula1>
    </dataValidation>
  </dataValidations>
  <printOptions horizontalCentered="1"/>
  <pageMargins left="0.39370078740157483" right="0.39370078740157483" top="0.39370078740157483" bottom="0.39370078740157483" header="0.15748031496062992" footer="0.31496062992125984"/>
  <pageSetup paperSize="9" scale="90" orientation="landscape" blackAndWhite="1" r:id="rId1"/>
  <headerFooter differentFirst="1">
    <oddHeader>&amp;C&amp;"TH SarabunIT๙,ธรรมดา"&amp;16หน้าที่ &amp;P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59DA7F-11DB-4B43-A174-C35AC8383C39}">
          <x14:formula1>
            <xm:f>ฐานข้อมูล!$A$2:$A$8</xm:f>
          </x14:formula1>
          <xm:sqref>E7:E110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BB7E1-69B2-4B98-8CDD-6C18F737A2ED}">
  <sheetPr>
    <tabColor rgb="FF00B0F0"/>
  </sheetPr>
  <dimension ref="A1:AS122"/>
  <sheetViews>
    <sheetView view="pageBreakPreview" zoomScale="62" zoomScaleNormal="90" zoomScaleSheetLayoutView="90" workbookViewId="0">
      <selection activeCell="AG17" sqref="AG17"/>
    </sheetView>
  </sheetViews>
  <sheetFormatPr defaultColWidth="8.6875" defaultRowHeight="21.95" customHeight="1"/>
  <cols>
    <col min="1" max="1" width="6.125" style="15" customWidth="1"/>
    <col min="2" max="3" width="10.625" style="15" customWidth="1"/>
    <col min="4" max="4" width="17.9375" style="16" customWidth="1"/>
    <col min="5" max="5" width="13.875" style="16" customWidth="1"/>
    <col min="6" max="7" width="12.875" style="17" customWidth="1"/>
    <col min="8" max="9" width="14.5" style="73" customWidth="1"/>
    <col min="10" max="10" width="15.8125" style="18" customWidth="1"/>
    <col min="11" max="11" width="15.8125" style="73" customWidth="1"/>
    <col min="12" max="31" width="8.6875" style="39" hidden="1" customWidth="1"/>
    <col min="32" max="16384" width="8.6875" style="39"/>
  </cols>
  <sheetData>
    <row r="1" spans="1:31" s="2" customFormat="1" ht="21.95" customHeight="1">
      <c r="A1" s="106" t="s">
        <v>44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</row>
    <row r="2" spans="1:31" s="2" customFormat="1" ht="21.95" customHeight="1">
      <c r="A2" s="117" t="s">
        <v>43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3" t="s">
        <v>12</v>
      </c>
      <c r="O2" s="3"/>
    </row>
    <row r="3" spans="1:31" s="7" customFormat="1" ht="50.25" customHeight="1">
      <c r="A3" s="108" t="s">
        <v>0</v>
      </c>
      <c r="B3" s="4"/>
      <c r="C3" s="5"/>
      <c r="D3" s="97" t="s">
        <v>13</v>
      </c>
      <c r="E3" s="111" t="s">
        <v>24</v>
      </c>
      <c r="F3" s="97" t="s">
        <v>2</v>
      </c>
      <c r="G3" s="97" t="s">
        <v>25</v>
      </c>
      <c r="H3" s="124" t="s">
        <v>54</v>
      </c>
      <c r="I3" s="125"/>
      <c r="J3" s="126" t="s">
        <v>55</v>
      </c>
      <c r="K3" s="126"/>
      <c r="L3" s="90" t="s">
        <v>14</v>
      </c>
      <c r="M3" s="90" t="s">
        <v>14</v>
      </c>
      <c r="N3" s="6" t="s">
        <v>12</v>
      </c>
    </row>
    <row r="4" spans="1:31" s="7" customFormat="1" ht="21.95" customHeight="1">
      <c r="A4" s="109"/>
      <c r="B4" s="91" t="s">
        <v>1</v>
      </c>
      <c r="C4" s="92"/>
      <c r="D4" s="98"/>
      <c r="E4" s="112"/>
      <c r="F4" s="98"/>
      <c r="G4" s="98"/>
      <c r="H4" s="118" t="s">
        <v>51</v>
      </c>
      <c r="I4" s="122" t="s">
        <v>56</v>
      </c>
      <c r="J4" s="120" t="s">
        <v>34</v>
      </c>
      <c r="K4" s="127" t="s">
        <v>56</v>
      </c>
      <c r="L4" s="90"/>
      <c r="M4" s="90"/>
    </row>
    <row r="5" spans="1:31" s="7" customFormat="1" ht="21.95" customHeight="1">
      <c r="A5" s="110"/>
      <c r="B5" s="95"/>
      <c r="C5" s="96"/>
      <c r="D5" s="99"/>
      <c r="E5" s="113"/>
      <c r="F5" s="99"/>
      <c r="G5" s="99"/>
      <c r="H5" s="119"/>
      <c r="I5" s="123"/>
      <c r="J5" s="120"/>
      <c r="K5" s="127"/>
      <c r="L5" s="90"/>
      <c r="M5" s="90"/>
      <c r="N5" s="7" t="s">
        <v>17</v>
      </c>
      <c r="O5" s="121" t="s">
        <v>45</v>
      </c>
      <c r="P5" s="121"/>
      <c r="Q5" s="121"/>
      <c r="R5" s="121"/>
      <c r="S5" s="121"/>
      <c r="T5" s="121"/>
      <c r="U5" s="121"/>
      <c r="V5" s="121"/>
      <c r="W5" s="121"/>
      <c r="X5" s="121"/>
      <c r="Y5" s="121"/>
      <c r="AA5" s="7" t="s">
        <v>46</v>
      </c>
      <c r="AB5" s="7" t="s">
        <v>19</v>
      </c>
      <c r="AC5" s="7" t="s">
        <v>47</v>
      </c>
      <c r="AD5" s="7" t="s">
        <v>48</v>
      </c>
      <c r="AE5" s="7" t="s">
        <v>49</v>
      </c>
    </row>
    <row r="6" spans="1:31" s="10" customFormat="1" ht="20.65" hidden="1">
      <c r="A6" s="41"/>
      <c r="B6" s="44"/>
      <c r="C6" s="45"/>
      <c r="D6" s="46"/>
      <c r="E6" s="47"/>
      <c r="F6" s="8"/>
      <c r="G6" s="8"/>
      <c r="H6" s="67"/>
      <c r="I6" s="68"/>
      <c r="J6" s="66"/>
      <c r="K6" s="76"/>
      <c r="L6" s="10" t="e">
        <f>#REF!</f>
        <v>#REF!</v>
      </c>
      <c r="M6" s="10" t="e">
        <f>IF(L6="กรกฎาคม",7,IF(L6="สิงหาคม",8,IF(L6="กันยายน",9,IF(L6="ตุลาคม",10,IF(L6="พฤศจิกายน",11,IF(L6="ธันวาคม",12,0))))))</f>
        <v>#REF!</v>
      </c>
    </row>
    <row r="7" spans="1:31" s="10" customFormat="1" ht="21.95" customHeight="1">
      <c r="A7" s="13"/>
      <c r="B7" s="48"/>
      <c r="C7" s="48"/>
      <c r="D7" s="14"/>
      <c r="E7" s="14"/>
      <c r="F7" s="49"/>
      <c r="G7" s="53"/>
      <c r="H7" s="69"/>
      <c r="I7" s="74">
        <f>IF(H7&gt;14601,0,IF(H7+2000&gt;14601,14600-H7,2000))</f>
        <v>2000</v>
      </c>
      <c r="J7" s="9" t="e">
        <f>AE7</f>
        <v>#N/A</v>
      </c>
      <c r="K7" s="77" t="e">
        <f>IF(J7&gt;14601,0,IF(J7+2000&gt;14601,14600-J7,2000))</f>
        <v>#N/A</v>
      </c>
      <c r="N7" s="10" t="e">
        <f>VLOOKUP(E7,ฐานข้อมูล!$A$2:$E$8,2)</f>
        <v>#N/A</v>
      </c>
      <c r="O7" s="10" t="e" cm="1">
        <f t="array" ref="O7">VLOOKUP(N7,ฐานข้อมูล!$H$2:$T$8,{2,3,4,5,6,7,8,9,10,11,12,13},FALSE)</f>
        <v>#N/A</v>
      </c>
      <c r="AA7" s="10" t="e">
        <f>IF(H7&lt;O7-1,"ระบุค่าไม่ถูกต้อง",IF(H7&lt;O7+1,1,IF(H7&lt;P7+1,2,IF(H7&lt;Q7+1,3,IF(H7&lt;R7+1,4,IF(H7&lt;S7+1,5,IF(H7&lt;T7+1,6,IF(H7&lt;U7+1,7,IF(H7&lt;V7+1,8,IF(H7&lt;W7+1,9,IF(H7&lt;X7+1,10,IF(H7&lt;Y7+1,11,IF(H7&lt;Z7+1,12,0)))))))))))))</f>
        <v>#N/A</v>
      </c>
      <c r="AB7" s="10" t="e">
        <f>VLOOKUP(N7,ฐานข้อมูล!$H$12:$T$18,1+เอกสาร2!AA7,FALSE)</f>
        <v>#N/A</v>
      </c>
      <c r="AC7" s="11" t="e">
        <f>AB7+H7</f>
        <v>#N/A</v>
      </c>
      <c r="AD7" s="10" t="e">
        <f>VLOOKUP(N7,ฐานข้อมูล!$H$22:$T$28,1+เอกสาร2!AA7)</f>
        <v>#N/A</v>
      </c>
      <c r="AE7" s="10" t="e">
        <f>IF(AA7="ระบุค่าไม่ถูกต้อง",AA7,(IF(AD7&lt;100,"ไม่ได้ปรับชดเชย",IF(AC7&gt;AD7,AD7,AC7))))</f>
        <v>#N/A</v>
      </c>
    </row>
    <row r="8" spans="1:31" s="10" customFormat="1" ht="21.95" customHeight="1">
      <c r="A8" s="13"/>
      <c r="B8" s="48"/>
      <c r="C8" s="48"/>
      <c r="D8" s="14"/>
      <c r="E8" s="14"/>
      <c r="F8" s="49"/>
      <c r="G8" s="53"/>
      <c r="H8" s="69"/>
      <c r="I8" s="74">
        <f t="shared" ref="I8:I71" si="0">IF(H8&gt;14601,0,IF(H8+2000&gt;14601,14600-H8,2000))</f>
        <v>2000</v>
      </c>
      <c r="J8" s="9" t="e">
        <f t="shared" ref="J8:J115" si="1">AE8</f>
        <v>#N/A</v>
      </c>
      <c r="K8" s="77" t="e">
        <f t="shared" ref="K8:K71" si="2">IF(J8&gt;14601,0,IF(J8+2000&gt;14601,14600-J8,2000))</f>
        <v>#N/A</v>
      </c>
      <c r="N8" s="10" t="e">
        <f>VLOOKUP(E8,ฐานข้อมูล!$A$2:$E$8,2)</f>
        <v>#N/A</v>
      </c>
      <c r="O8" s="10" t="e" cm="1">
        <f t="array" ref="O8">VLOOKUP(N8,ฐานข้อมูล!$H$2:$T$8,{2,3,4,5,6,7,8,9,10,11,12,13},FALSE)</f>
        <v>#N/A</v>
      </c>
      <c r="AA8" s="10" t="e">
        <f t="shared" ref="AA8:AA115" si="3">IF(H8&lt;O8-1,"ระบุค่าไม่ถูกต้อง",IF(H8&lt;O8+1,1,IF(H8&lt;P8+1,2,IF(H8&lt;Q8+1,3,IF(H8&lt;R8+1,4,IF(H8&lt;S8+1,5,IF(H8&lt;T8+1,6,IF(H8&lt;U8+1,7,IF(H8&lt;V8+1,8,IF(H8&lt;W8+1,9,IF(H8&lt;X8+1,10,IF(H8&lt;Y8+1,11,IF(H8&lt;Z8+1,12,0)))))))))))))</f>
        <v>#N/A</v>
      </c>
      <c r="AB8" s="10" t="e">
        <f>VLOOKUP(N8,ฐานข้อมูล!$H$12:$T$18,1+เอกสาร2!AA8,FALSE)</f>
        <v>#N/A</v>
      </c>
      <c r="AC8" s="11" t="e">
        <f t="shared" ref="AC8:AC115" si="4">AB8+H8</f>
        <v>#N/A</v>
      </c>
      <c r="AD8" s="10" t="e">
        <f>VLOOKUP(N8,ฐานข้อมูล!$H$22:$T$28,1+เอกสาร2!AA8)</f>
        <v>#N/A</v>
      </c>
      <c r="AE8" s="10" t="e">
        <f t="shared" ref="AE8:AE115" si="5">IF(AA8="ระบุค่าไม่ถูกต้อง",AA8,(IF(AD8&lt;100,"ไม่ได้ปรับชดเชย",IF(AC8&gt;AD8,AD8,AC8))))</f>
        <v>#N/A</v>
      </c>
    </row>
    <row r="9" spans="1:31" s="10" customFormat="1" ht="21.95" customHeight="1">
      <c r="A9" s="13"/>
      <c r="B9" s="48"/>
      <c r="C9" s="48"/>
      <c r="D9" s="14"/>
      <c r="E9" s="14"/>
      <c r="F9" s="49"/>
      <c r="G9" s="53"/>
      <c r="H9" s="69"/>
      <c r="I9" s="74">
        <f t="shared" si="0"/>
        <v>2000</v>
      </c>
      <c r="J9" s="9" t="e">
        <f t="shared" si="1"/>
        <v>#N/A</v>
      </c>
      <c r="K9" s="77" t="e">
        <f t="shared" si="2"/>
        <v>#N/A</v>
      </c>
      <c r="N9" s="10" t="e">
        <f>VLOOKUP(E9,ฐานข้อมูล!$A$2:$E$8,2)</f>
        <v>#N/A</v>
      </c>
      <c r="O9" s="10" t="e" cm="1">
        <f t="array" ref="O9">VLOOKUP(N9,ฐานข้อมูล!$H$2:$T$8,{2,3,4,5,6,7,8,9,10,11,12,13},FALSE)</f>
        <v>#N/A</v>
      </c>
      <c r="AA9" s="10" t="e">
        <f t="shared" si="3"/>
        <v>#N/A</v>
      </c>
      <c r="AB9" s="10" t="e">
        <f>VLOOKUP(N9,ฐานข้อมูล!$H$12:$T$18,1+เอกสาร2!AA9,FALSE)</f>
        <v>#N/A</v>
      </c>
      <c r="AC9" s="11" t="e">
        <f t="shared" si="4"/>
        <v>#N/A</v>
      </c>
      <c r="AD9" s="10" t="e">
        <f>VLOOKUP(N9,ฐานข้อมูล!$H$22:$T$28,1+เอกสาร2!AA9)</f>
        <v>#N/A</v>
      </c>
      <c r="AE9" s="10" t="e">
        <f t="shared" si="5"/>
        <v>#N/A</v>
      </c>
    </row>
    <row r="10" spans="1:31" s="10" customFormat="1" ht="21.95" customHeight="1">
      <c r="A10" s="13"/>
      <c r="B10" s="48"/>
      <c r="C10" s="48"/>
      <c r="D10" s="14"/>
      <c r="E10" s="14"/>
      <c r="F10" s="49"/>
      <c r="G10" s="53"/>
      <c r="H10" s="69"/>
      <c r="I10" s="74">
        <f t="shared" si="0"/>
        <v>2000</v>
      </c>
      <c r="J10" s="9" t="e">
        <f t="shared" si="1"/>
        <v>#N/A</v>
      </c>
      <c r="K10" s="77" t="e">
        <f t="shared" si="2"/>
        <v>#N/A</v>
      </c>
      <c r="N10" s="10" t="e">
        <f>VLOOKUP(E10,ฐานข้อมูล!$A$2:$E$8,2)</f>
        <v>#N/A</v>
      </c>
      <c r="O10" s="10" t="e" cm="1">
        <f t="array" ref="O10">VLOOKUP(N10,ฐานข้อมูล!$H$2:$T$8,{2,3,4,5,6,7,8,9,10,11,12,13},FALSE)</f>
        <v>#N/A</v>
      </c>
      <c r="AA10" s="10" t="e">
        <f t="shared" si="3"/>
        <v>#N/A</v>
      </c>
      <c r="AB10" s="10" t="e">
        <f>VLOOKUP(N10,ฐานข้อมูล!$H$12:$T$18,1+เอกสาร2!AA10,FALSE)</f>
        <v>#N/A</v>
      </c>
      <c r="AC10" s="11" t="e">
        <f t="shared" si="4"/>
        <v>#N/A</v>
      </c>
      <c r="AD10" s="10" t="e">
        <f>VLOOKUP(N10,ฐานข้อมูล!$H$22:$T$28,1+เอกสาร2!AA10)</f>
        <v>#N/A</v>
      </c>
      <c r="AE10" s="10" t="e">
        <f t="shared" si="5"/>
        <v>#N/A</v>
      </c>
    </row>
    <row r="11" spans="1:31" s="10" customFormat="1" ht="21.95" customHeight="1">
      <c r="A11" s="13"/>
      <c r="B11" s="48"/>
      <c r="C11" s="48"/>
      <c r="D11" s="14"/>
      <c r="E11" s="14"/>
      <c r="F11" s="49"/>
      <c r="G11" s="53"/>
      <c r="H11" s="69"/>
      <c r="I11" s="74">
        <f t="shared" si="0"/>
        <v>2000</v>
      </c>
      <c r="J11" s="9" t="e">
        <f t="shared" si="1"/>
        <v>#N/A</v>
      </c>
      <c r="K11" s="77" t="e">
        <f t="shared" si="2"/>
        <v>#N/A</v>
      </c>
      <c r="N11" s="10" t="e">
        <f>VLOOKUP(E11,ฐานข้อมูล!$A$2:$E$8,2)</f>
        <v>#N/A</v>
      </c>
      <c r="O11" s="10" t="e" cm="1">
        <f t="array" ref="O11">VLOOKUP(N11,ฐานข้อมูล!$H$2:$T$8,{2,3,4,5,6,7,8,9,10,11,12,13},FALSE)</f>
        <v>#N/A</v>
      </c>
      <c r="AA11" s="10" t="e">
        <f t="shared" si="3"/>
        <v>#N/A</v>
      </c>
      <c r="AB11" s="10" t="e">
        <f>VLOOKUP(N11,ฐานข้อมูล!$H$12:$T$18,1+เอกสาร2!AA11,FALSE)</f>
        <v>#N/A</v>
      </c>
      <c r="AC11" s="11" t="e">
        <f t="shared" si="4"/>
        <v>#N/A</v>
      </c>
      <c r="AD11" s="10" t="e">
        <f>VLOOKUP(N11,ฐานข้อมูล!$H$22:$T$28,1+เอกสาร2!AA11)</f>
        <v>#N/A</v>
      </c>
      <c r="AE11" s="10" t="e">
        <f t="shared" si="5"/>
        <v>#N/A</v>
      </c>
    </row>
    <row r="12" spans="1:31" s="10" customFormat="1" ht="21.95" customHeight="1">
      <c r="A12" s="13"/>
      <c r="B12" s="48"/>
      <c r="C12" s="48"/>
      <c r="D12" s="14"/>
      <c r="E12" s="14"/>
      <c r="F12" s="49"/>
      <c r="G12" s="53"/>
      <c r="H12" s="69"/>
      <c r="I12" s="74">
        <f t="shared" si="0"/>
        <v>2000</v>
      </c>
      <c r="J12" s="9" t="e">
        <f t="shared" si="1"/>
        <v>#N/A</v>
      </c>
      <c r="K12" s="77" t="e">
        <f t="shared" si="2"/>
        <v>#N/A</v>
      </c>
      <c r="N12" s="10" t="e">
        <f>VLOOKUP(E12,ฐานข้อมูล!$A$2:$E$8,2)</f>
        <v>#N/A</v>
      </c>
      <c r="O12" s="10" t="e" cm="1">
        <f t="array" ref="O12">VLOOKUP(N12,ฐานข้อมูล!$H$2:$T$8,{2,3,4,5,6,7,8,9,10,11,12,13},FALSE)</f>
        <v>#N/A</v>
      </c>
      <c r="AA12" s="10" t="e">
        <f t="shared" si="3"/>
        <v>#N/A</v>
      </c>
      <c r="AB12" s="10" t="e">
        <f>VLOOKUP(N12,ฐานข้อมูล!$H$12:$T$18,1+เอกสาร2!AA12,FALSE)</f>
        <v>#N/A</v>
      </c>
      <c r="AC12" s="11" t="e">
        <f t="shared" si="4"/>
        <v>#N/A</v>
      </c>
      <c r="AD12" s="10" t="e">
        <f>VLOOKUP(N12,ฐานข้อมูล!$H$22:$T$28,1+เอกสาร2!AA12)</f>
        <v>#N/A</v>
      </c>
      <c r="AE12" s="10" t="e">
        <f t="shared" si="5"/>
        <v>#N/A</v>
      </c>
    </row>
    <row r="13" spans="1:31" s="10" customFormat="1" ht="21.95" customHeight="1">
      <c r="A13" s="13"/>
      <c r="B13" s="48"/>
      <c r="C13" s="48"/>
      <c r="D13" s="14"/>
      <c r="E13" s="14"/>
      <c r="F13" s="49"/>
      <c r="G13" s="53"/>
      <c r="H13" s="69"/>
      <c r="I13" s="74">
        <f t="shared" si="0"/>
        <v>2000</v>
      </c>
      <c r="J13" s="9" t="e">
        <f t="shared" si="1"/>
        <v>#N/A</v>
      </c>
      <c r="K13" s="77" t="e">
        <f t="shared" si="2"/>
        <v>#N/A</v>
      </c>
      <c r="N13" s="10" t="e">
        <f>VLOOKUP(E13,ฐานข้อมูล!$A$2:$E$8,2)</f>
        <v>#N/A</v>
      </c>
      <c r="O13" s="10" t="e" cm="1">
        <f t="array" ref="O13">VLOOKUP(N13,ฐานข้อมูล!$H$2:$T$8,{2,3,4,5,6,7,8,9,10,11,12,13},FALSE)</f>
        <v>#N/A</v>
      </c>
      <c r="AA13" s="10" t="e">
        <f t="shared" si="3"/>
        <v>#N/A</v>
      </c>
      <c r="AB13" s="10" t="e">
        <f>VLOOKUP(N13,ฐานข้อมูล!$H$12:$T$18,1+เอกสาร2!AA13,FALSE)</f>
        <v>#N/A</v>
      </c>
      <c r="AC13" s="11" t="e">
        <f t="shared" si="4"/>
        <v>#N/A</v>
      </c>
      <c r="AD13" s="10" t="e">
        <f>VLOOKUP(N13,ฐานข้อมูล!$H$22:$T$28,1+เอกสาร2!AA13)</f>
        <v>#N/A</v>
      </c>
      <c r="AE13" s="10" t="e">
        <f t="shared" si="5"/>
        <v>#N/A</v>
      </c>
    </row>
    <row r="14" spans="1:31" s="10" customFormat="1" ht="21.95" customHeight="1">
      <c r="A14" s="13"/>
      <c r="B14" s="48"/>
      <c r="C14" s="48"/>
      <c r="D14" s="14"/>
      <c r="E14" s="14"/>
      <c r="F14" s="49"/>
      <c r="G14" s="53"/>
      <c r="H14" s="69"/>
      <c r="I14" s="74">
        <f t="shared" si="0"/>
        <v>2000</v>
      </c>
      <c r="J14" s="9" t="e">
        <f t="shared" si="1"/>
        <v>#N/A</v>
      </c>
      <c r="K14" s="77" t="e">
        <f t="shared" si="2"/>
        <v>#N/A</v>
      </c>
      <c r="N14" s="10" t="e">
        <f>VLOOKUP(E14,ฐานข้อมูล!$A$2:$E$8,2)</f>
        <v>#N/A</v>
      </c>
      <c r="O14" s="10" t="e" cm="1">
        <f t="array" ref="O14">VLOOKUP(N14,ฐานข้อมูล!$H$2:$T$8,{2,3,4,5,6,7,8,9,10,11,12,13},FALSE)</f>
        <v>#N/A</v>
      </c>
      <c r="AA14" s="10" t="e">
        <f t="shared" si="3"/>
        <v>#N/A</v>
      </c>
      <c r="AB14" s="10" t="e">
        <f>VLOOKUP(N14,ฐานข้อมูล!$H$12:$T$18,1+เอกสาร2!AA14,FALSE)</f>
        <v>#N/A</v>
      </c>
      <c r="AC14" s="11" t="e">
        <f t="shared" si="4"/>
        <v>#N/A</v>
      </c>
      <c r="AD14" s="10" t="e">
        <f>VLOOKUP(N14,ฐานข้อมูล!$H$22:$T$28,1+เอกสาร2!AA14)</f>
        <v>#N/A</v>
      </c>
      <c r="AE14" s="10" t="e">
        <f t="shared" si="5"/>
        <v>#N/A</v>
      </c>
    </row>
    <row r="15" spans="1:31" s="10" customFormat="1" ht="21.95" customHeight="1">
      <c r="A15" s="13"/>
      <c r="B15" s="48"/>
      <c r="C15" s="48"/>
      <c r="D15" s="14"/>
      <c r="E15" s="14"/>
      <c r="F15" s="49"/>
      <c r="G15" s="53"/>
      <c r="H15" s="69"/>
      <c r="I15" s="74">
        <f t="shared" si="0"/>
        <v>2000</v>
      </c>
      <c r="J15" s="9" t="e">
        <f t="shared" si="1"/>
        <v>#N/A</v>
      </c>
      <c r="K15" s="77" t="e">
        <f t="shared" si="2"/>
        <v>#N/A</v>
      </c>
      <c r="N15" s="10" t="e">
        <f>VLOOKUP(E15,ฐานข้อมูล!$A$2:$E$8,2)</f>
        <v>#N/A</v>
      </c>
      <c r="O15" s="10" t="e" cm="1">
        <f t="array" ref="O15">VLOOKUP(N15,ฐานข้อมูล!$H$2:$T$8,{2,3,4,5,6,7,8,9,10,11,12,13},FALSE)</f>
        <v>#N/A</v>
      </c>
      <c r="AA15" s="10" t="e">
        <f t="shared" si="3"/>
        <v>#N/A</v>
      </c>
      <c r="AB15" s="10" t="e">
        <f>VLOOKUP(N15,ฐานข้อมูล!$H$12:$T$18,1+เอกสาร2!AA15,FALSE)</f>
        <v>#N/A</v>
      </c>
      <c r="AC15" s="11" t="e">
        <f t="shared" si="4"/>
        <v>#N/A</v>
      </c>
      <c r="AD15" s="10" t="e">
        <f>VLOOKUP(N15,ฐานข้อมูล!$H$22:$T$28,1+เอกสาร2!AA15)</f>
        <v>#N/A</v>
      </c>
      <c r="AE15" s="10" t="e">
        <f t="shared" si="5"/>
        <v>#N/A</v>
      </c>
    </row>
    <row r="16" spans="1:31" s="10" customFormat="1" ht="21.95" customHeight="1">
      <c r="A16" s="13"/>
      <c r="B16" s="48"/>
      <c r="C16" s="48"/>
      <c r="D16" s="14"/>
      <c r="E16" s="14"/>
      <c r="F16" s="49"/>
      <c r="G16" s="53"/>
      <c r="H16" s="69"/>
      <c r="I16" s="74">
        <f t="shared" si="0"/>
        <v>2000</v>
      </c>
      <c r="J16" s="9" t="e">
        <f t="shared" si="1"/>
        <v>#N/A</v>
      </c>
      <c r="K16" s="77" t="e">
        <f t="shared" si="2"/>
        <v>#N/A</v>
      </c>
      <c r="N16" s="10" t="e">
        <f>VLOOKUP(E16,ฐานข้อมูล!$A$2:$E$8,2)</f>
        <v>#N/A</v>
      </c>
      <c r="O16" s="10" t="e" cm="1">
        <f t="array" ref="O16">VLOOKUP(N16,ฐานข้อมูล!$H$2:$T$8,{2,3,4,5,6,7,8,9,10,11,12,13},FALSE)</f>
        <v>#N/A</v>
      </c>
      <c r="AA16" s="10" t="e">
        <f t="shared" si="3"/>
        <v>#N/A</v>
      </c>
      <c r="AB16" s="10" t="e">
        <f>VLOOKUP(N16,ฐานข้อมูล!$H$12:$T$18,1+เอกสาร2!AA16,FALSE)</f>
        <v>#N/A</v>
      </c>
      <c r="AC16" s="11" t="e">
        <f t="shared" si="4"/>
        <v>#N/A</v>
      </c>
      <c r="AD16" s="10" t="e">
        <f>VLOOKUP(N16,ฐานข้อมูล!$H$22:$T$28,1+เอกสาร2!AA16)</f>
        <v>#N/A</v>
      </c>
      <c r="AE16" s="10" t="e">
        <f t="shared" si="5"/>
        <v>#N/A</v>
      </c>
    </row>
    <row r="17" spans="1:31" s="10" customFormat="1" ht="21.95" customHeight="1">
      <c r="A17" s="13"/>
      <c r="B17" s="48"/>
      <c r="C17" s="48"/>
      <c r="D17" s="14"/>
      <c r="E17" s="14"/>
      <c r="F17" s="49"/>
      <c r="G17" s="53"/>
      <c r="H17" s="69"/>
      <c r="I17" s="74">
        <f t="shared" si="0"/>
        <v>2000</v>
      </c>
      <c r="J17" s="9" t="e">
        <f t="shared" si="1"/>
        <v>#N/A</v>
      </c>
      <c r="K17" s="77" t="e">
        <f t="shared" si="2"/>
        <v>#N/A</v>
      </c>
      <c r="N17" s="10" t="e">
        <f>VLOOKUP(E17,ฐานข้อมูล!$A$2:$E$8,2)</f>
        <v>#N/A</v>
      </c>
      <c r="O17" s="10" t="e" cm="1">
        <f t="array" ref="O17">VLOOKUP(N17,ฐานข้อมูล!$H$2:$T$8,{2,3,4,5,6,7,8,9,10,11,12,13},FALSE)</f>
        <v>#N/A</v>
      </c>
      <c r="AA17" s="10" t="e">
        <f t="shared" si="3"/>
        <v>#N/A</v>
      </c>
      <c r="AB17" s="10" t="e">
        <f>VLOOKUP(N17,ฐานข้อมูล!$H$12:$T$18,1+เอกสาร2!AA17,FALSE)</f>
        <v>#N/A</v>
      </c>
      <c r="AC17" s="11" t="e">
        <f t="shared" si="4"/>
        <v>#N/A</v>
      </c>
      <c r="AD17" s="10" t="e">
        <f>VLOOKUP(N17,ฐานข้อมูล!$H$22:$T$28,1+เอกสาร2!AA17)</f>
        <v>#N/A</v>
      </c>
      <c r="AE17" s="10" t="e">
        <f t="shared" si="5"/>
        <v>#N/A</v>
      </c>
    </row>
    <row r="18" spans="1:31" s="10" customFormat="1" ht="21.95" customHeight="1">
      <c r="A18" s="13"/>
      <c r="B18" s="48"/>
      <c r="C18" s="48"/>
      <c r="D18" s="14"/>
      <c r="E18" s="14"/>
      <c r="F18" s="49"/>
      <c r="G18" s="53"/>
      <c r="H18" s="69"/>
      <c r="I18" s="74">
        <f t="shared" si="0"/>
        <v>2000</v>
      </c>
      <c r="J18" s="9" t="e">
        <f t="shared" si="1"/>
        <v>#N/A</v>
      </c>
      <c r="K18" s="77" t="e">
        <f t="shared" si="2"/>
        <v>#N/A</v>
      </c>
      <c r="N18" s="10" t="e">
        <f>VLOOKUP(E18,ฐานข้อมูล!$A$2:$E$8,2)</f>
        <v>#N/A</v>
      </c>
      <c r="O18" s="10" t="e" cm="1">
        <f t="array" ref="O18">VLOOKUP(N18,ฐานข้อมูล!$H$2:$T$8,{2,3,4,5,6,7,8,9,10,11,12,13},FALSE)</f>
        <v>#N/A</v>
      </c>
      <c r="AA18" s="10" t="e">
        <f t="shared" si="3"/>
        <v>#N/A</v>
      </c>
      <c r="AB18" s="10" t="e">
        <f>VLOOKUP(N18,ฐานข้อมูล!$H$12:$T$18,1+เอกสาร2!AA18,FALSE)</f>
        <v>#N/A</v>
      </c>
      <c r="AC18" s="11" t="e">
        <f t="shared" si="4"/>
        <v>#N/A</v>
      </c>
      <c r="AD18" s="10" t="e">
        <f>VLOOKUP(N18,ฐานข้อมูล!$H$22:$T$28,1+เอกสาร2!AA18)</f>
        <v>#N/A</v>
      </c>
      <c r="AE18" s="10" t="e">
        <f t="shared" si="5"/>
        <v>#N/A</v>
      </c>
    </row>
    <row r="19" spans="1:31" s="10" customFormat="1" ht="21.95" customHeight="1">
      <c r="A19" s="13"/>
      <c r="B19" s="48"/>
      <c r="C19" s="48"/>
      <c r="D19" s="14"/>
      <c r="E19" s="14"/>
      <c r="F19" s="49"/>
      <c r="G19" s="53"/>
      <c r="H19" s="69"/>
      <c r="I19" s="74">
        <f t="shared" si="0"/>
        <v>2000</v>
      </c>
      <c r="J19" s="9" t="e">
        <f t="shared" si="1"/>
        <v>#N/A</v>
      </c>
      <c r="K19" s="77" t="e">
        <f t="shared" si="2"/>
        <v>#N/A</v>
      </c>
      <c r="N19" s="10" t="e">
        <f>VLOOKUP(E19,ฐานข้อมูล!$A$2:$E$8,2)</f>
        <v>#N/A</v>
      </c>
      <c r="O19" s="10" t="e" cm="1">
        <f t="array" ref="O19">VLOOKUP(N19,ฐานข้อมูล!$H$2:$T$8,{2,3,4,5,6,7,8,9,10,11,12,13},FALSE)</f>
        <v>#N/A</v>
      </c>
      <c r="AA19" s="10" t="e">
        <f t="shared" si="3"/>
        <v>#N/A</v>
      </c>
      <c r="AB19" s="10" t="e">
        <f>VLOOKUP(N19,ฐานข้อมูล!$H$12:$T$18,1+เอกสาร2!AA19,FALSE)</f>
        <v>#N/A</v>
      </c>
      <c r="AC19" s="11" t="e">
        <f t="shared" si="4"/>
        <v>#N/A</v>
      </c>
      <c r="AD19" s="10" t="e">
        <f>VLOOKUP(N19,ฐานข้อมูล!$H$22:$T$28,1+เอกสาร2!AA19)</f>
        <v>#N/A</v>
      </c>
      <c r="AE19" s="10" t="e">
        <f t="shared" si="5"/>
        <v>#N/A</v>
      </c>
    </row>
    <row r="20" spans="1:31" s="10" customFormat="1" ht="21.95" customHeight="1">
      <c r="A20" s="13"/>
      <c r="B20" s="48"/>
      <c r="C20" s="48"/>
      <c r="D20" s="14"/>
      <c r="E20" s="14"/>
      <c r="F20" s="49"/>
      <c r="G20" s="53"/>
      <c r="H20" s="69"/>
      <c r="I20" s="74">
        <f t="shared" si="0"/>
        <v>2000</v>
      </c>
      <c r="J20" s="9" t="e">
        <f t="shared" si="1"/>
        <v>#N/A</v>
      </c>
      <c r="K20" s="77" t="e">
        <f t="shared" si="2"/>
        <v>#N/A</v>
      </c>
      <c r="N20" s="10" t="e">
        <f>VLOOKUP(E20,ฐานข้อมูล!$A$2:$E$8,2)</f>
        <v>#N/A</v>
      </c>
      <c r="O20" s="10" t="e" cm="1">
        <f t="array" ref="O20">VLOOKUP(N20,ฐานข้อมูล!$H$2:$T$8,{2,3,4,5,6,7,8,9,10,11,12,13},FALSE)</f>
        <v>#N/A</v>
      </c>
      <c r="AA20" s="10" t="e">
        <f t="shared" si="3"/>
        <v>#N/A</v>
      </c>
      <c r="AB20" s="10" t="e">
        <f>VLOOKUP(N20,ฐานข้อมูล!$H$12:$T$18,1+เอกสาร2!AA20,FALSE)</f>
        <v>#N/A</v>
      </c>
      <c r="AC20" s="11" t="e">
        <f t="shared" si="4"/>
        <v>#N/A</v>
      </c>
      <c r="AD20" s="10" t="e">
        <f>VLOOKUP(N20,ฐานข้อมูล!$H$22:$T$28,1+เอกสาร2!AA20)</f>
        <v>#N/A</v>
      </c>
      <c r="AE20" s="10" t="e">
        <f t="shared" si="5"/>
        <v>#N/A</v>
      </c>
    </row>
    <row r="21" spans="1:31" s="10" customFormat="1" ht="21.95" customHeight="1">
      <c r="A21" s="13"/>
      <c r="B21" s="48"/>
      <c r="C21" s="48"/>
      <c r="D21" s="14"/>
      <c r="E21" s="14"/>
      <c r="F21" s="49"/>
      <c r="G21" s="53"/>
      <c r="H21" s="69"/>
      <c r="I21" s="74">
        <f t="shared" si="0"/>
        <v>2000</v>
      </c>
      <c r="J21" s="9" t="e">
        <f t="shared" si="1"/>
        <v>#N/A</v>
      </c>
      <c r="K21" s="77" t="e">
        <f t="shared" si="2"/>
        <v>#N/A</v>
      </c>
      <c r="N21" s="10" t="e">
        <f>VLOOKUP(E21,ฐานข้อมูล!$A$2:$E$8,2)</f>
        <v>#N/A</v>
      </c>
      <c r="O21" s="10" t="e" cm="1">
        <f t="array" ref="O21">VLOOKUP(N21,ฐานข้อมูล!$H$2:$T$8,{2,3,4,5,6,7,8,9,10,11,12,13},FALSE)</f>
        <v>#N/A</v>
      </c>
      <c r="AA21" s="10" t="e">
        <f t="shared" si="3"/>
        <v>#N/A</v>
      </c>
      <c r="AB21" s="10" t="e">
        <f>VLOOKUP(N21,ฐานข้อมูล!$H$12:$T$18,1+เอกสาร2!AA21,FALSE)</f>
        <v>#N/A</v>
      </c>
      <c r="AC21" s="11" t="e">
        <f t="shared" si="4"/>
        <v>#N/A</v>
      </c>
      <c r="AD21" s="10" t="e">
        <f>VLOOKUP(N21,ฐานข้อมูล!$H$22:$T$28,1+เอกสาร2!AA21)</f>
        <v>#N/A</v>
      </c>
      <c r="AE21" s="10" t="e">
        <f t="shared" si="5"/>
        <v>#N/A</v>
      </c>
    </row>
    <row r="22" spans="1:31" s="10" customFormat="1" ht="21.95" customHeight="1">
      <c r="A22" s="13"/>
      <c r="B22" s="48"/>
      <c r="C22" s="48"/>
      <c r="D22" s="14"/>
      <c r="E22" s="14"/>
      <c r="F22" s="49"/>
      <c r="G22" s="53"/>
      <c r="H22" s="69"/>
      <c r="I22" s="74">
        <f t="shared" si="0"/>
        <v>2000</v>
      </c>
      <c r="J22" s="9" t="e">
        <f t="shared" si="1"/>
        <v>#N/A</v>
      </c>
      <c r="K22" s="77" t="e">
        <f t="shared" si="2"/>
        <v>#N/A</v>
      </c>
      <c r="N22" s="10" t="e">
        <f>VLOOKUP(E22,ฐานข้อมูล!$A$2:$E$8,2)</f>
        <v>#N/A</v>
      </c>
      <c r="O22" s="10" t="e" cm="1">
        <f t="array" ref="O22">VLOOKUP(N22,ฐานข้อมูล!$H$2:$T$8,{2,3,4,5,6,7,8,9,10,11,12,13},FALSE)</f>
        <v>#N/A</v>
      </c>
      <c r="AA22" s="10" t="e">
        <f t="shared" si="3"/>
        <v>#N/A</v>
      </c>
      <c r="AB22" s="10" t="e">
        <f>VLOOKUP(N22,ฐานข้อมูล!$H$12:$T$18,1+เอกสาร2!AA22,FALSE)</f>
        <v>#N/A</v>
      </c>
      <c r="AC22" s="11" t="e">
        <f t="shared" si="4"/>
        <v>#N/A</v>
      </c>
      <c r="AD22" s="10" t="e">
        <f>VLOOKUP(N22,ฐานข้อมูล!$H$22:$T$28,1+เอกสาร2!AA22)</f>
        <v>#N/A</v>
      </c>
      <c r="AE22" s="10" t="e">
        <f t="shared" si="5"/>
        <v>#N/A</v>
      </c>
    </row>
    <row r="23" spans="1:31" s="10" customFormat="1" ht="21.95" customHeight="1">
      <c r="A23" s="13"/>
      <c r="B23" s="48"/>
      <c r="C23" s="48"/>
      <c r="D23" s="14"/>
      <c r="E23" s="14"/>
      <c r="F23" s="49"/>
      <c r="G23" s="53"/>
      <c r="H23" s="69"/>
      <c r="I23" s="74">
        <f t="shared" si="0"/>
        <v>2000</v>
      </c>
      <c r="J23" s="9" t="e">
        <f t="shared" si="1"/>
        <v>#N/A</v>
      </c>
      <c r="K23" s="77" t="e">
        <f t="shared" si="2"/>
        <v>#N/A</v>
      </c>
      <c r="N23" s="10" t="e">
        <f>VLOOKUP(E23,ฐานข้อมูล!$A$2:$E$8,2)</f>
        <v>#N/A</v>
      </c>
      <c r="O23" s="10" t="e" cm="1">
        <f t="array" ref="O23">VLOOKUP(N23,ฐานข้อมูล!$H$2:$T$8,{2,3,4,5,6,7,8,9,10,11,12,13},FALSE)</f>
        <v>#N/A</v>
      </c>
      <c r="AA23" s="10" t="e">
        <f t="shared" si="3"/>
        <v>#N/A</v>
      </c>
      <c r="AB23" s="10" t="e">
        <f>VLOOKUP(N23,ฐานข้อมูล!$H$12:$T$18,1+เอกสาร2!AA23,FALSE)</f>
        <v>#N/A</v>
      </c>
      <c r="AC23" s="11" t="e">
        <f t="shared" si="4"/>
        <v>#N/A</v>
      </c>
      <c r="AD23" s="10" t="e">
        <f>VLOOKUP(N23,ฐานข้อมูล!$H$22:$T$28,1+เอกสาร2!AA23)</f>
        <v>#N/A</v>
      </c>
      <c r="AE23" s="10" t="e">
        <f t="shared" si="5"/>
        <v>#N/A</v>
      </c>
    </row>
    <row r="24" spans="1:31" s="10" customFormat="1" ht="21.95" customHeight="1">
      <c r="A24" s="13"/>
      <c r="B24" s="48"/>
      <c r="C24" s="48"/>
      <c r="D24" s="14"/>
      <c r="E24" s="14"/>
      <c r="F24" s="49"/>
      <c r="G24" s="53"/>
      <c r="H24" s="69"/>
      <c r="I24" s="74">
        <f t="shared" si="0"/>
        <v>2000</v>
      </c>
      <c r="J24" s="9" t="e">
        <f t="shared" si="1"/>
        <v>#N/A</v>
      </c>
      <c r="K24" s="77" t="e">
        <f t="shared" si="2"/>
        <v>#N/A</v>
      </c>
      <c r="N24" s="10" t="e">
        <f>VLOOKUP(E24,ฐานข้อมูล!$A$2:$E$8,2)</f>
        <v>#N/A</v>
      </c>
      <c r="O24" s="10" t="e" cm="1">
        <f t="array" ref="O24">VLOOKUP(N24,ฐานข้อมูล!$H$2:$T$8,{2,3,4,5,6,7,8,9,10,11,12,13},FALSE)</f>
        <v>#N/A</v>
      </c>
      <c r="AA24" s="10" t="e">
        <f t="shared" si="3"/>
        <v>#N/A</v>
      </c>
      <c r="AB24" s="10" t="e">
        <f>VLOOKUP(N24,ฐานข้อมูล!$H$12:$T$18,1+เอกสาร2!AA24,FALSE)</f>
        <v>#N/A</v>
      </c>
      <c r="AC24" s="11" t="e">
        <f t="shared" si="4"/>
        <v>#N/A</v>
      </c>
      <c r="AD24" s="10" t="e">
        <f>VLOOKUP(N24,ฐานข้อมูล!$H$22:$T$28,1+เอกสาร2!AA24)</f>
        <v>#N/A</v>
      </c>
      <c r="AE24" s="10" t="e">
        <f t="shared" si="5"/>
        <v>#N/A</v>
      </c>
    </row>
    <row r="25" spans="1:31" s="10" customFormat="1" ht="21.95" customHeight="1">
      <c r="A25" s="13"/>
      <c r="B25" s="48"/>
      <c r="C25" s="48"/>
      <c r="D25" s="14"/>
      <c r="E25" s="14"/>
      <c r="F25" s="49"/>
      <c r="G25" s="53"/>
      <c r="H25" s="69"/>
      <c r="I25" s="74">
        <f t="shared" si="0"/>
        <v>2000</v>
      </c>
      <c r="J25" s="9" t="e">
        <f t="shared" si="1"/>
        <v>#N/A</v>
      </c>
      <c r="K25" s="77" t="e">
        <f t="shared" si="2"/>
        <v>#N/A</v>
      </c>
      <c r="N25" s="10" t="e">
        <f>VLOOKUP(E25,ฐานข้อมูล!$A$2:$E$8,2)</f>
        <v>#N/A</v>
      </c>
      <c r="O25" s="10" t="e" cm="1">
        <f t="array" ref="O25">VLOOKUP(N25,ฐานข้อมูล!$H$2:$T$8,{2,3,4,5,6,7,8,9,10,11,12,13},FALSE)</f>
        <v>#N/A</v>
      </c>
      <c r="AA25" s="10" t="e">
        <f t="shared" si="3"/>
        <v>#N/A</v>
      </c>
      <c r="AB25" s="10" t="e">
        <f>VLOOKUP(N25,ฐานข้อมูล!$H$12:$T$18,1+เอกสาร2!AA25,FALSE)</f>
        <v>#N/A</v>
      </c>
      <c r="AC25" s="11" t="e">
        <f t="shared" si="4"/>
        <v>#N/A</v>
      </c>
      <c r="AD25" s="10" t="e">
        <f>VLOOKUP(N25,ฐานข้อมูล!$H$22:$T$28,1+เอกสาร2!AA25)</f>
        <v>#N/A</v>
      </c>
      <c r="AE25" s="10" t="e">
        <f t="shared" si="5"/>
        <v>#N/A</v>
      </c>
    </row>
    <row r="26" spans="1:31" s="10" customFormat="1" ht="21.95" customHeight="1">
      <c r="A26" s="13"/>
      <c r="B26" s="48"/>
      <c r="C26" s="48"/>
      <c r="D26" s="14"/>
      <c r="E26" s="14"/>
      <c r="F26" s="49"/>
      <c r="G26" s="53"/>
      <c r="H26" s="69"/>
      <c r="I26" s="74">
        <f t="shared" si="0"/>
        <v>2000</v>
      </c>
      <c r="J26" s="9" t="e">
        <f t="shared" si="1"/>
        <v>#N/A</v>
      </c>
      <c r="K26" s="77" t="e">
        <f t="shared" si="2"/>
        <v>#N/A</v>
      </c>
      <c r="N26" s="10" t="e">
        <f>VLOOKUP(E26,ฐานข้อมูล!$A$2:$E$8,2)</f>
        <v>#N/A</v>
      </c>
      <c r="O26" s="10" t="e" cm="1">
        <f t="array" ref="O26">VLOOKUP(N26,ฐานข้อมูล!$H$2:$T$8,{2,3,4,5,6,7,8,9,10,11,12,13},FALSE)</f>
        <v>#N/A</v>
      </c>
      <c r="AA26" s="10" t="e">
        <f t="shared" si="3"/>
        <v>#N/A</v>
      </c>
      <c r="AB26" s="10" t="e">
        <f>VLOOKUP(N26,ฐานข้อมูล!$H$12:$T$18,1+เอกสาร2!AA26,FALSE)</f>
        <v>#N/A</v>
      </c>
      <c r="AC26" s="11" t="e">
        <f t="shared" si="4"/>
        <v>#N/A</v>
      </c>
      <c r="AD26" s="10" t="e">
        <f>VLOOKUP(N26,ฐานข้อมูล!$H$22:$T$28,1+เอกสาร2!AA26)</f>
        <v>#N/A</v>
      </c>
      <c r="AE26" s="10" t="e">
        <f t="shared" si="5"/>
        <v>#N/A</v>
      </c>
    </row>
    <row r="27" spans="1:31" s="10" customFormat="1" ht="21.95" customHeight="1">
      <c r="A27" s="13"/>
      <c r="B27" s="48"/>
      <c r="C27" s="48"/>
      <c r="D27" s="14"/>
      <c r="E27" s="14"/>
      <c r="F27" s="49"/>
      <c r="G27" s="53"/>
      <c r="H27" s="69"/>
      <c r="I27" s="74">
        <f t="shared" si="0"/>
        <v>2000</v>
      </c>
      <c r="J27" s="9" t="e">
        <f t="shared" si="1"/>
        <v>#N/A</v>
      </c>
      <c r="K27" s="77" t="e">
        <f t="shared" si="2"/>
        <v>#N/A</v>
      </c>
      <c r="N27" s="10" t="e">
        <f>VLOOKUP(E27,ฐานข้อมูล!$A$2:$E$8,2)</f>
        <v>#N/A</v>
      </c>
      <c r="O27" s="10" t="e" cm="1">
        <f t="array" ref="O27">VLOOKUP(N27,ฐานข้อมูล!$H$2:$T$8,{2,3,4,5,6,7,8,9,10,11,12,13},FALSE)</f>
        <v>#N/A</v>
      </c>
      <c r="AA27" s="10" t="e">
        <f t="shared" si="3"/>
        <v>#N/A</v>
      </c>
      <c r="AB27" s="10" t="e">
        <f>VLOOKUP(N27,ฐานข้อมูล!$H$12:$T$18,1+เอกสาร2!AA27,FALSE)</f>
        <v>#N/A</v>
      </c>
      <c r="AC27" s="11" t="e">
        <f t="shared" si="4"/>
        <v>#N/A</v>
      </c>
      <c r="AD27" s="10" t="e">
        <f>VLOOKUP(N27,ฐานข้อมูล!$H$22:$T$28,1+เอกสาร2!AA27)</f>
        <v>#N/A</v>
      </c>
      <c r="AE27" s="10" t="e">
        <f t="shared" si="5"/>
        <v>#N/A</v>
      </c>
    </row>
    <row r="28" spans="1:31" s="10" customFormat="1" ht="21.95" customHeight="1">
      <c r="A28" s="13"/>
      <c r="B28" s="48"/>
      <c r="C28" s="48"/>
      <c r="D28" s="14"/>
      <c r="E28" s="14"/>
      <c r="F28" s="49"/>
      <c r="G28" s="53"/>
      <c r="H28" s="69"/>
      <c r="I28" s="74">
        <f t="shared" si="0"/>
        <v>2000</v>
      </c>
      <c r="J28" s="9" t="e">
        <f t="shared" si="1"/>
        <v>#N/A</v>
      </c>
      <c r="K28" s="77" t="e">
        <f t="shared" si="2"/>
        <v>#N/A</v>
      </c>
      <c r="N28" s="10" t="e">
        <f>VLOOKUP(E28,ฐานข้อมูล!$A$2:$E$8,2)</f>
        <v>#N/A</v>
      </c>
      <c r="O28" s="10" t="e" cm="1">
        <f t="array" ref="O28">VLOOKUP(N28,ฐานข้อมูล!$H$2:$T$8,{2,3,4,5,6,7,8,9,10,11,12,13},FALSE)</f>
        <v>#N/A</v>
      </c>
      <c r="AA28" s="10" t="e">
        <f t="shared" si="3"/>
        <v>#N/A</v>
      </c>
      <c r="AB28" s="10" t="e">
        <f>VLOOKUP(N28,ฐานข้อมูล!$H$12:$T$18,1+เอกสาร2!AA28,FALSE)</f>
        <v>#N/A</v>
      </c>
      <c r="AC28" s="11" t="e">
        <f t="shared" si="4"/>
        <v>#N/A</v>
      </c>
      <c r="AD28" s="10" t="e">
        <f>VLOOKUP(N28,ฐานข้อมูล!$H$22:$T$28,1+เอกสาร2!AA28)</f>
        <v>#N/A</v>
      </c>
      <c r="AE28" s="10" t="e">
        <f t="shared" si="5"/>
        <v>#N/A</v>
      </c>
    </row>
    <row r="29" spans="1:31" s="10" customFormat="1" ht="21.95" customHeight="1">
      <c r="A29" s="13"/>
      <c r="B29" s="48"/>
      <c r="C29" s="48"/>
      <c r="D29" s="14"/>
      <c r="E29" s="14"/>
      <c r="F29" s="49"/>
      <c r="G29" s="53"/>
      <c r="H29" s="69"/>
      <c r="I29" s="74">
        <f t="shared" si="0"/>
        <v>2000</v>
      </c>
      <c r="J29" s="9" t="e">
        <f t="shared" si="1"/>
        <v>#N/A</v>
      </c>
      <c r="K29" s="77" t="e">
        <f t="shared" si="2"/>
        <v>#N/A</v>
      </c>
      <c r="N29" s="10" t="e">
        <f>VLOOKUP(E29,ฐานข้อมูล!$A$2:$E$8,2)</f>
        <v>#N/A</v>
      </c>
      <c r="O29" s="10" t="e" cm="1">
        <f t="array" ref="O29">VLOOKUP(N29,ฐานข้อมูล!$H$2:$T$8,{2,3,4,5,6,7,8,9,10,11,12,13},FALSE)</f>
        <v>#N/A</v>
      </c>
      <c r="AA29" s="10" t="e">
        <f t="shared" si="3"/>
        <v>#N/A</v>
      </c>
      <c r="AB29" s="10" t="e">
        <f>VLOOKUP(N29,ฐานข้อมูล!$H$12:$T$18,1+เอกสาร2!AA29,FALSE)</f>
        <v>#N/A</v>
      </c>
      <c r="AC29" s="11" t="e">
        <f t="shared" si="4"/>
        <v>#N/A</v>
      </c>
      <c r="AD29" s="10" t="e">
        <f>VLOOKUP(N29,ฐานข้อมูล!$H$22:$T$28,1+เอกสาร2!AA29)</f>
        <v>#N/A</v>
      </c>
      <c r="AE29" s="10" t="e">
        <f t="shared" si="5"/>
        <v>#N/A</v>
      </c>
    </row>
    <row r="30" spans="1:31" s="10" customFormat="1" ht="21.95" customHeight="1">
      <c r="A30" s="13"/>
      <c r="B30" s="48"/>
      <c r="C30" s="48"/>
      <c r="D30" s="14"/>
      <c r="E30" s="14"/>
      <c r="F30" s="49"/>
      <c r="G30" s="53"/>
      <c r="H30" s="69"/>
      <c r="I30" s="74">
        <f t="shared" si="0"/>
        <v>2000</v>
      </c>
      <c r="J30" s="9" t="e">
        <f t="shared" si="1"/>
        <v>#N/A</v>
      </c>
      <c r="K30" s="77" t="e">
        <f t="shared" si="2"/>
        <v>#N/A</v>
      </c>
      <c r="N30" s="10" t="e">
        <f>VLOOKUP(E30,ฐานข้อมูล!$A$2:$E$8,2)</f>
        <v>#N/A</v>
      </c>
      <c r="O30" s="10" t="e" cm="1">
        <f t="array" ref="O30">VLOOKUP(N30,ฐานข้อมูล!$H$2:$T$8,{2,3,4,5,6,7,8,9,10,11,12,13},FALSE)</f>
        <v>#N/A</v>
      </c>
      <c r="AA30" s="10" t="e">
        <f t="shared" si="3"/>
        <v>#N/A</v>
      </c>
      <c r="AB30" s="10" t="e">
        <f>VLOOKUP(N30,ฐานข้อมูล!$H$12:$T$18,1+เอกสาร2!AA30,FALSE)</f>
        <v>#N/A</v>
      </c>
      <c r="AC30" s="11" t="e">
        <f t="shared" si="4"/>
        <v>#N/A</v>
      </c>
      <c r="AD30" s="10" t="e">
        <f>VLOOKUP(N30,ฐานข้อมูล!$H$22:$T$28,1+เอกสาร2!AA30)</f>
        <v>#N/A</v>
      </c>
      <c r="AE30" s="10" t="e">
        <f t="shared" si="5"/>
        <v>#N/A</v>
      </c>
    </row>
    <row r="31" spans="1:31" s="10" customFormat="1" ht="21.95" customHeight="1">
      <c r="A31" s="13"/>
      <c r="B31" s="48"/>
      <c r="C31" s="48"/>
      <c r="D31" s="14"/>
      <c r="E31" s="14"/>
      <c r="F31" s="49"/>
      <c r="G31" s="53"/>
      <c r="H31" s="69"/>
      <c r="I31" s="74">
        <f t="shared" si="0"/>
        <v>2000</v>
      </c>
      <c r="J31" s="9" t="e">
        <f t="shared" si="1"/>
        <v>#N/A</v>
      </c>
      <c r="K31" s="77" t="e">
        <f t="shared" si="2"/>
        <v>#N/A</v>
      </c>
      <c r="N31" s="10" t="e">
        <f>VLOOKUP(E31,ฐานข้อมูล!$A$2:$E$8,2)</f>
        <v>#N/A</v>
      </c>
      <c r="O31" s="10" t="e" cm="1">
        <f t="array" ref="O31">VLOOKUP(N31,ฐานข้อมูล!$H$2:$T$8,{2,3,4,5,6,7,8,9,10,11,12,13},FALSE)</f>
        <v>#N/A</v>
      </c>
      <c r="AA31" s="10" t="e">
        <f t="shared" si="3"/>
        <v>#N/A</v>
      </c>
      <c r="AB31" s="10" t="e">
        <f>VLOOKUP(N31,ฐานข้อมูล!$H$12:$T$18,1+เอกสาร2!AA31,FALSE)</f>
        <v>#N/A</v>
      </c>
      <c r="AC31" s="11" t="e">
        <f t="shared" si="4"/>
        <v>#N/A</v>
      </c>
      <c r="AD31" s="10" t="e">
        <f>VLOOKUP(N31,ฐานข้อมูล!$H$22:$T$28,1+เอกสาร2!AA31)</f>
        <v>#N/A</v>
      </c>
      <c r="AE31" s="10" t="e">
        <f t="shared" si="5"/>
        <v>#N/A</v>
      </c>
    </row>
    <row r="32" spans="1:31" s="10" customFormat="1" ht="21.95" customHeight="1">
      <c r="A32" s="13"/>
      <c r="B32" s="48"/>
      <c r="C32" s="48"/>
      <c r="D32" s="14"/>
      <c r="E32" s="14"/>
      <c r="F32" s="49"/>
      <c r="G32" s="53"/>
      <c r="H32" s="69"/>
      <c r="I32" s="74">
        <f t="shared" si="0"/>
        <v>2000</v>
      </c>
      <c r="J32" s="9" t="e">
        <f t="shared" si="1"/>
        <v>#N/A</v>
      </c>
      <c r="K32" s="77" t="e">
        <f t="shared" si="2"/>
        <v>#N/A</v>
      </c>
      <c r="N32" s="10" t="e">
        <f>VLOOKUP(E32,ฐานข้อมูล!$A$2:$E$8,2)</f>
        <v>#N/A</v>
      </c>
      <c r="O32" s="10" t="e" cm="1">
        <f t="array" ref="O32">VLOOKUP(N32,ฐานข้อมูล!$H$2:$T$8,{2,3,4,5,6,7,8,9,10,11,12,13},FALSE)</f>
        <v>#N/A</v>
      </c>
      <c r="AA32" s="10" t="e">
        <f t="shared" si="3"/>
        <v>#N/A</v>
      </c>
      <c r="AB32" s="10" t="e">
        <f>VLOOKUP(N32,ฐานข้อมูล!$H$12:$T$18,1+เอกสาร2!AA32,FALSE)</f>
        <v>#N/A</v>
      </c>
      <c r="AC32" s="11" t="e">
        <f t="shared" si="4"/>
        <v>#N/A</v>
      </c>
      <c r="AD32" s="10" t="e">
        <f>VLOOKUP(N32,ฐานข้อมูล!$H$22:$T$28,1+เอกสาร2!AA32)</f>
        <v>#N/A</v>
      </c>
      <c r="AE32" s="10" t="e">
        <f t="shared" si="5"/>
        <v>#N/A</v>
      </c>
    </row>
    <row r="33" spans="1:31" s="10" customFormat="1" ht="21.95" customHeight="1">
      <c r="A33" s="13"/>
      <c r="B33" s="48"/>
      <c r="C33" s="48"/>
      <c r="D33" s="14"/>
      <c r="E33" s="14"/>
      <c r="F33" s="49"/>
      <c r="G33" s="53"/>
      <c r="H33" s="69"/>
      <c r="I33" s="74">
        <f t="shared" si="0"/>
        <v>2000</v>
      </c>
      <c r="J33" s="9" t="e">
        <f t="shared" si="1"/>
        <v>#N/A</v>
      </c>
      <c r="K33" s="77" t="e">
        <f t="shared" si="2"/>
        <v>#N/A</v>
      </c>
      <c r="N33" s="10" t="e">
        <f>VLOOKUP(E33,ฐานข้อมูล!$A$2:$E$8,2)</f>
        <v>#N/A</v>
      </c>
      <c r="O33" s="10" t="e" cm="1">
        <f t="array" ref="O33">VLOOKUP(N33,ฐานข้อมูล!$H$2:$T$8,{2,3,4,5,6,7,8,9,10,11,12,13},FALSE)</f>
        <v>#N/A</v>
      </c>
      <c r="AA33" s="10" t="e">
        <f t="shared" si="3"/>
        <v>#N/A</v>
      </c>
      <c r="AB33" s="10" t="e">
        <f>VLOOKUP(N33,ฐานข้อมูล!$H$12:$T$18,1+เอกสาร2!AA33,FALSE)</f>
        <v>#N/A</v>
      </c>
      <c r="AC33" s="11" t="e">
        <f t="shared" si="4"/>
        <v>#N/A</v>
      </c>
      <c r="AD33" s="10" t="e">
        <f>VLOOKUP(N33,ฐานข้อมูล!$H$22:$T$28,1+เอกสาร2!AA33)</f>
        <v>#N/A</v>
      </c>
      <c r="AE33" s="10" t="e">
        <f t="shared" si="5"/>
        <v>#N/A</v>
      </c>
    </row>
    <row r="34" spans="1:31" s="10" customFormat="1" ht="21.95" customHeight="1">
      <c r="A34" s="13"/>
      <c r="B34" s="48"/>
      <c r="C34" s="48"/>
      <c r="D34" s="14"/>
      <c r="E34" s="14"/>
      <c r="F34" s="49"/>
      <c r="G34" s="53"/>
      <c r="H34" s="69"/>
      <c r="I34" s="74">
        <f t="shared" si="0"/>
        <v>2000</v>
      </c>
      <c r="J34" s="9" t="e">
        <f t="shared" si="1"/>
        <v>#N/A</v>
      </c>
      <c r="K34" s="77" t="e">
        <f t="shared" si="2"/>
        <v>#N/A</v>
      </c>
      <c r="N34" s="10" t="e">
        <f>VLOOKUP(E34,ฐานข้อมูล!$A$2:$E$8,2)</f>
        <v>#N/A</v>
      </c>
      <c r="O34" s="10" t="e" cm="1">
        <f t="array" ref="O34">VLOOKUP(N34,ฐานข้อมูล!$H$2:$T$8,{2,3,4,5,6,7,8,9,10,11,12,13},FALSE)</f>
        <v>#N/A</v>
      </c>
      <c r="AA34" s="10" t="e">
        <f t="shared" si="3"/>
        <v>#N/A</v>
      </c>
      <c r="AB34" s="10" t="e">
        <f>VLOOKUP(N34,ฐานข้อมูล!$H$12:$T$18,1+เอกสาร2!AA34,FALSE)</f>
        <v>#N/A</v>
      </c>
      <c r="AC34" s="11" t="e">
        <f t="shared" si="4"/>
        <v>#N/A</v>
      </c>
      <c r="AD34" s="10" t="e">
        <f>VLOOKUP(N34,ฐานข้อมูล!$H$22:$T$28,1+เอกสาร2!AA34)</f>
        <v>#N/A</v>
      </c>
      <c r="AE34" s="10" t="e">
        <f t="shared" si="5"/>
        <v>#N/A</v>
      </c>
    </row>
    <row r="35" spans="1:31" s="10" customFormat="1" ht="21.95" customHeight="1">
      <c r="A35" s="13"/>
      <c r="B35" s="48"/>
      <c r="C35" s="48"/>
      <c r="D35" s="14"/>
      <c r="E35" s="14"/>
      <c r="F35" s="49"/>
      <c r="G35" s="53"/>
      <c r="H35" s="69"/>
      <c r="I35" s="74">
        <f t="shared" si="0"/>
        <v>2000</v>
      </c>
      <c r="J35" s="9" t="e">
        <f t="shared" si="1"/>
        <v>#N/A</v>
      </c>
      <c r="K35" s="77" t="e">
        <f t="shared" si="2"/>
        <v>#N/A</v>
      </c>
      <c r="N35" s="10" t="e">
        <f>VLOOKUP(E35,ฐานข้อมูล!$A$2:$E$8,2)</f>
        <v>#N/A</v>
      </c>
      <c r="O35" s="10" t="e" cm="1">
        <f t="array" ref="O35">VLOOKUP(N35,ฐานข้อมูล!$H$2:$T$8,{2,3,4,5,6,7,8,9,10,11,12,13},FALSE)</f>
        <v>#N/A</v>
      </c>
      <c r="AA35" s="10" t="e">
        <f t="shared" si="3"/>
        <v>#N/A</v>
      </c>
      <c r="AB35" s="10" t="e">
        <f>VLOOKUP(N35,ฐานข้อมูล!$H$12:$T$18,1+เอกสาร2!AA35,FALSE)</f>
        <v>#N/A</v>
      </c>
      <c r="AC35" s="11" t="e">
        <f t="shared" si="4"/>
        <v>#N/A</v>
      </c>
      <c r="AD35" s="10" t="e">
        <f>VLOOKUP(N35,ฐานข้อมูล!$H$22:$T$28,1+เอกสาร2!AA35)</f>
        <v>#N/A</v>
      </c>
      <c r="AE35" s="10" t="e">
        <f t="shared" si="5"/>
        <v>#N/A</v>
      </c>
    </row>
    <row r="36" spans="1:31" s="10" customFormat="1" ht="21.95" customHeight="1">
      <c r="A36" s="13"/>
      <c r="B36" s="48"/>
      <c r="C36" s="48"/>
      <c r="D36" s="14"/>
      <c r="E36" s="14"/>
      <c r="F36" s="49"/>
      <c r="G36" s="53"/>
      <c r="H36" s="69"/>
      <c r="I36" s="74">
        <f t="shared" si="0"/>
        <v>2000</v>
      </c>
      <c r="J36" s="9" t="e">
        <f t="shared" si="1"/>
        <v>#N/A</v>
      </c>
      <c r="K36" s="77" t="e">
        <f t="shared" si="2"/>
        <v>#N/A</v>
      </c>
      <c r="N36" s="10" t="e">
        <f>VLOOKUP(E36,ฐานข้อมูล!$A$2:$E$8,2)</f>
        <v>#N/A</v>
      </c>
      <c r="O36" s="10" t="e" cm="1">
        <f t="array" ref="O36">VLOOKUP(N36,ฐานข้อมูล!$H$2:$T$8,{2,3,4,5,6,7,8,9,10,11,12,13},FALSE)</f>
        <v>#N/A</v>
      </c>
      <c r="AA36" s="10" t="e">
        <f t="shared" si="3"/>
        <v>#N/A</v>
      </c>
      <c r="AB36" s="10" t="e">
        <f>VLOOKUP(N36,ฐานข้อมูล!$H$12:$T$18,1+เอกสาร2!AA36,FALSE)</f>
        <v>#N/A</v>
      </c>
      <c r="AC36" s="11" t="e">
        <f t="shared" si="4"/>
        <v>#N/A</v>
      </c>
      <c r="AD36" s="10" t="e">
        <f>VLOOKUP(N36,ฐานข้อมูล!$H$22:$T$28,1+เอกสาร2!AA36)</f>
        <v>#N/A</v>
      </c>
      <c r="AE36" s="10" t="e">
        <f t="shared" si="5"/>
        <v>#N/A</v>
      </c>
    </row>
    <row r="37" spans="1:31" s="10" customFormat="1" ht="21.95" customHeight="1">
      <c r="A37" s="13"/>
      <c r="B37" s="48"/>
      <c r="C37" s="48"/>
      <c r="D37" s="14"/>
      <c r="E37" s="14"/>
      <c r="F37" s="49"/>
      <c r="G37" s="53"/>
      <c r="H37" s="69"/>
      <c r="I37" s="74">
        <f t="shared" si="0"/>
        <v>2000</v>
      </c>
      <c r="J37" s="9" t="e">
        <f t="shared" si="1"/>
        <v>#N/A</v>
      </c>
      <c r="K37" s="77" t="e">
        <f t="shared" si="2"/>
        <v>#N/A</v>
      </c>
      <c r="N37" s="10" t="e">
        <f>VLOOKUP(E37,ฐานข้อมูล!$A$2:$E$8,2)</f>
        <v>#N/A</v>
      </c>
      <c r="O37" s="10" t="e" cm="1">
        <f t="array" ref="O37">VLOOKUP(N37,ฐานข้อมูล!$H$2:$T$8,{2,3,4,5,6,7,8,9,10,11,12,13},FALSE)</f>
        <v>#N/A</v>
      </c>
      <c r="AA37" s="10" t="e">
        <f t="shared" si="3"/>
        <v>#N/A</v>
      </c>
      <c r="AB37" s="10" t="e">
        <f>VLOOKUP(N37,ฐานข้อมูล!$H$12:$T$18,1+เอกสาร2!AA37,FALSE)</f>
        <v>#N/A</v>
      </c>
      <c r="AC37" s="11" t="e">
        <f t="shared" si="4"/>
        <v>#N/A</v>
      </c>
      <c r="AD37" s="10" t="e">
        <f>VLOOKUP(N37,ฐานข้อมูล!$H$22:$T$28,1+เอกสาร2!AA37)</f>
        <v>#N/A</v>
      </c>
      <c r="AE37" s="10" t="e">
        <f t="shared" si="5"/>
        <v>#N/A</v>
      </c>
    </row>
    <row r="38" spans="1:31" s="10" customFormat="1" ht="21.95" customHeight="1">
      <c r="A38" s="13"/>
      <c r="B38" s="48"/>
      <c r="C38" s="48"/>
      <c r="D38" s="14"/>
      <c r="E38" s="14"/>
      <c r="F38" s="49"/>
      <c r="G38" s="53"/>
      <c r="H38" s="69"/>
      <c r="I38" s="74">
        <f t="shared" si="0"/>
        <v>2000</v>
      </c>
      <c r="J38" s="9" t="e">
        <f t="shared" si="1"/>
        <v>#N/A</v>
      </c>
      <c r="K38" s="77" t="e">
        <f t="shared" si="2"/>
        <v>#N/A</v>
      </c>
      <c r="N38" s="10" t="e">
        <f>VLOOKUP(E38,ฐานข้อมูล!$A$2:$E$8,2)</f>
        <v>#N/A</v>
      </c>
      <c r="O38" s="10" t="e" cm="1">
        <f t="array" ref="O38">VLOOKUP(N38,ฐานข้อมูล!$H$2:$T$8,{2,3,4,5,6,7,8,9,10,11,12,13},FALSE)</f>
        <v>#N/A</v>
      </c>
      <c r="AA38" s="10" t="e">
        <f t="shared" si="3"/>
        <v>#N/A</v>
      </c>
      <c r="AB38" s="10" t="e">
        <f>VLOOKUP(N38,ฐานข้อมูล!$H$12:$T$18,1+เอกสาร2!AA38,FALSE)</f>
        <v>#N/A</v>
      </c>
      <c r="AC38" s="11" t="e">
        <f t="shared" si="4"/>
        <v>#N/A</v>
      </c>
      <c r="AD38" s="10" t="e">
        <f>VLOOKUP(N38,ฐานข้อมูล!$H$22:$T$28,1+เอกสาร2!AA38)</f>
        <v>#N/A</v>
      </c>
      <c r="AE38" s="10" t="e">
        <f t="shared" si="5"/>
        <v>#N/A</v>
      </c>
    </row>
    <row r="39" spans="1:31" s="10" customFormat="1" ht="21.95" customHeight="1">
      <c r="A39" s="13"/>
      <c r="B39" s="48"/>
      <c r="C39" s="48"/>
      <c r="D39" s="14"/>
      <c r="E39" s="14"/>
      <c r="F39" s="49"/>
      <c r="G39" s="53"/>
      <c r="H39" s="69"/>
      <c r="I39" s="74">
        <f t="shared" si="0"/>
        <v>2000</v>
      </c>
      <c r="J39" s="9" t="e">
        <f t="shared" si="1"/>
        <v>#N/A</v>
      </c>
      <c r="K39" s="77" t="e">
        <f t="shared" si="2"/>
        <v>#N/A</v>
      </c>
      <c r="N39" s="10" t="e">
        <f>VLOOKUP(E39,ฐานข้อมูล!$A$2:$E$8,2)</f>
        <v>#N/A</v>
      </c>
      <c r="O39" s="10" t="e" cm="1">
        <f t="array" ref="O39">VLOOKUP(N39,ฐานข้อมูล!$H$2:$T$8,{2,3,4,5,6,7,8,9,10,11,12,13},FALSE)</f>
        <v>#N/A</v>
      </c>
      <c r="AA39" s="10" t="e">
        <f t="shared" si="3"/>
        <v>#N/A</v>
      </c>
      <c r="AB39" s="10" t="e">
        <f>VLOOKUP(N39,ฐานข้อมูล!$H$12:$T$18,1+เอกสาร2!AA39,FALSE)</f>
        <v>#N/A</v>
      </c>
      <c r="AC39" s="11" t="e">
        <f t="shared" si="4"/>
        <v>#N/A</v>
      </c>
      <c r="AD39" s="10" t="e">
        <f>VLOOKUP(N39,ฐานข้อมูล!$H$22:$T$28,1+เอกสาร2!AA39)</f>
        <v>#N/A</v>
      </c>
      <c r="AE39" s="10" t="e">
        <f t="shared" si="5"/>
        <v>#N/A</v>
      </c>
    </row>
    <row r="40" spans="1:31" s="10" customFormat="1" ht="21.95" customHeight="1">
      <c r="A40" s="13"/>
      <c r="B40" s="48"/>
      <c r="C40" s="48"/>
      <c r="D40" s="14"/>
      <c r="E40" s="14"/>
      <c r="F40" s="49"/>
      <c r="G40" s="53"/>
      <c r="H40" s="69"/>
      <c r="I40" s="74">
        <f t="shared" si="0"/>
        <v>2000</v>
      </c>
      <c r="J40" s="9" t="e">
        <f t="shared" si="1"/>
        <v>#N/A</v>
      </c>
      <c r="K40" s="77" t="e">
        <f t="shared" si="2"/>
        <v>#N/A</v>
      </c>
      <c r="N40" s="10" t="e">
        <f>VLOOKUP(E40,ฐานข้อมูล!$A$2:$E$8,2)</f>
        <v>#N/A</v>
      </c>
      <c r="O40" s="10" t="e" cm="1">
        <f t="array" ref="O40">VLOOKUP(N40,ฐานข้อมูล!$H$2:$T$8,{2,3,4,5,6,7,8,9,10,11,12,13},FALSE)</f>
        <v>#N/A</v>
      </c>
      <c r="AA40" s="10" t="e">
        <f t="shared" si="3"/>
        <v>#N/A</v>
      </c>
      <c r="AB40" s="10" t="e">
        <f>VLOOKUP(N40,ฐานข้อมูล!$H$12:$T$18,1+เอกสาร2!AA40,FALSE)</f>
        <v>#N/A</v>
      </c>
      <c r="AC40" s="11" t="e">
        <f t="shared" si="4"/>
        <v>#N/A</v>
      </c>
      <c r="AD40" s="10" t="e">
        <f>VLOOKUP(N40,ฐานข้อมูล!$H$22:$T$28,1+เอกสาร2!AA40)</f>
        <v>#N/A</v>
      </c>
      <c r="AE40" s="10" t="e">
        <f t="shared" si="5"/>
        <v>#N/A</v>
      </c>
    </row>
    <row r="41" spans="1:31" s="10" customFormat="1" ht="21.95" customHeight="1">
      <c r="A41" s="13"/>
      <c r="B41" s="48"/>
      <c r="C41" s="48"/>
      <c r="D41" s="14"/>
      <c r="E41" s="14"/>
      <c r="F41" s="49"/>
      <c r="G41" s="53"/>
      <c r="H41" s="69"/>
      <c r="I41" s="74">
        <f t="shared" si="0"/>
        <v>2000</v>
      </c>
      <c r="J41" s="9" t="e">
        <f t="shared" si="1"/>
        <v>#N/A</v>
      </c>
      <c r="K41" s="77" t="e">
        <f t="shared" si="2"/>
        <v>#N/A</v>
      </c>
      <c r="N41" s="10" t="e">
        <f>VLOOKUP(E41,ฐานข้อมูล!$A$2:$E$8,2)</f>
        <v>#N/A</v>
      </c>
      <c r="O41" s="10" t="e" cm="1">
        <f t="array" ref="O41">VLOOKUP(N41,ฐานข้อมูล!$H$2:$T$8,{2,3,4,5,6,7,8,9,10,11,12,13},FALSE)</f>
        <v>#N/A</v>
      </c>
      <c r="AA41" s="10" t="e">
        <f t="shared" si="3"/>
        <v>#N/A</v>
      </c>
      <c r="AB41" s="10" t="e">
        <f>VLOOKUP(N41,ฐานข้อมูล!$H$12:$T$18,1+เอกสาร2!AA41,FALSE)</f>
        <v>#N/A</v>
      </c>
      <c r="AC41" s="11" t="e">
        <f t="shared" si="4"/>
        <v>#N/A</v>
      </c>
      <c r="AD41" s="10" t="e">
        <f>VLOOKUP(N41,ฐานข้อมูล!$H$22:$T$28,1+เอกสาร2!AA41)</f>
        <v>#N/A</v>
      </c>
      <c r="AE41" s="10" t="e">
        <f t="shared" si="5"/>
        <v>#N/A</v>
      </c>
    </row>
    <row r="42" spans="1:31" s="10" customFormat="1" ht="21.95" customHeight="1">
      <c r="A42" s="13"/>
      <c r="B42" s="48"/>
      <c r="C42" s="48"/>
      <c r="D42" s="14"/>
      <c r="E42" s="14"/>
      <c r="F42" s="49"/>
      <c r="G42" s="53"/>
      <c r="H42" s="69"/>
      <c r="I42" s="74">
        <f t="shared" si="0"/>
        <v>2000</v>
      </c>
      <c r="J42" s="9" t="e">
        <f t="shared" si="1"/>
        <v>#N/A</v>
      </c>
      <c r="K42" s="77" t="e">
        <f t="shared" si="2"/>
        <v>#N/A</v>
      </c>
      <c r="N42" s="10" t="e">
        <f>VLOOKUP(E42,ฐานข้อมูล!$A$2:$E$8,2)</f>
        <v>#N/A</v>
      </c>
      <c r="O42" s="10" t="e" cm="1">
        <f t="array" ref="O42">VLOOKUP(N42,ฐานข้อมูล!$H$2:$T$8,{2,3,4,5,6,7,8,9,10,11,12,13},FALSE)</f>
        <v>#N/A</v>
      </c>
      <c r="AA42" s="10" t="e">
        <f t="shared" si="3"/>
        <v>#N/A</v>
      </c>
      <c r="AB42" s="10" t="e">
        <f>VLOOKUP(N42,ฐานข้อมูล!$H$12:$T$18,1+เอกสาร2!AA42,FALSE)</f>
        <v>#N/A</v>
      </c>
      <c r="AC42" s="11" t="e">
        <f t="shared" si="4"/>
        <v>#N/A</v>
      </c>
      <c r="AD42" s="10" t="e">
        <f>VLOOKUP(N42,ฐานข้อมูล!$H$22:$T$28,1+เอกสาร2!AA42)</f>
        <v>#N/A</v>
      </c>
      <c r="AE42" s="10" t="e">
        <f t="shared" si="5"/>
        <v>#N/A</v>
      </c>
    </row>
    <row r="43" spans="1:31" s="10" customFormat="1" ht="21.95" customHeight="1">
      <c r="A43" s="13"/>
      <c r="B43" s="48"/>
      <c r="C43" s="48"/>
      <c r="D43" s="14"/>
      <c r="E43" s="14"/>
      <c r="F43" s="49"/>
      <c r="G43" s="53"/>
      <c r="H43" s="69"/>
      <c r="I43" s="74">
        <f t="shared" si="0"/>
        <v>2000</v>
      </c>
      <c r="J43" s="9" t="e">
        <f t="shared" si="1"/>
        <v>#N/A</v>
      </c>
      <c r="K43" s="77" t="e">
        <f t="shared" si="2"/>
        <v>#N/A</v>
      </c>
      <c r="N43" s="10" t="e">
        <f>VLOOKUP(E43,ฐานข้อมูล!$A$2:$E$8,2)</f>
        <v>#N/A</v>
      </c>
      <c r="O43" s="10" t="e" cm="1">
        <f t="array" ref="O43">VLOOKUP(N43,ฐานข้อมูล!$H$2:$T$8,{2,3,4,5,6,7,8,9,10,11,12,13},FALSE)</f>
        <v>#N/A</v>
      </c>
      <c r="AA43" s="10" t="e">
        <f t="shared" si="3"/>
        <v>#N/A</v>
      </c>
      <c r="AB43" s="10" t="e">
        <f>VLOOKUP(N43,ฐานข้อมูล!$H$12:$T$18,1+เอกสาร2!AA43,FALSE)</f>
        <v>#N/A</v>
      </c>
      <c r="AC43" s="11" t="e">
        <f t="shared" si="4"/>
        <v>#N/A</v>
      </c>
      <c r="AD43" s="10" t="e">
        <f>VLOOKUP(N43,ฐานข้อมูล!$H$22:$T$28,1+เอกสาร2!AA43)</f>
        <v>#N/A</v>
      </c>
      <c r="AE43" s="10" t="e">
        <f t="shared" si="5"/>
        <v>#N/A</v>
      </c>
    </row>
    <row r="44" spans="1:31" s="10" customFormat="1" ht="21.95" customHeight="1">
      <c r="A44" s="13"/>
      <c r="B44" s="48"/>
      <c r="C44" s="48"/>
      <c r="D44" s="14"/>
      <c r="E44" s="14"/>
      <c r="F44" s="49"/>
      <c r="G44" s="53"/>
      <c r="H44" s="69"/>
      <c r="I44" s="74">
        <f t="shared" si="0"/>
        <v>2000</v>
      </c>
      <c r="J44" s="9" t="e">
        <f t="shared" si="1"/>
        <v>#N/A</v>
      </c>
      <c r="K44" s="77" t="e">
        <f t="shared" si="2"/>
        <v>#N/A</v>
      </c>
      <c r="N44" s="10" t="e">
        <f>VLOOKUP(E44,ฐานข้อมูล!$A$2:$E$8,2)</f>
        <v>#N/A</v>
      </c>
      <c r="O44" s="10" t="e" cm="1">
        <f t="array" ref="O44">VLOOKUP(N44,ฐานข้อมูล!$H$2:$T$8,{2,3,4,5,6,7,8,9,10,11,12,13},FALSE)</f>
        <v>#N/A</v>
      </c>
      <c r="AA44" s="10" t="e">
        <f t="shared" si="3"/>
        <v>#N/A</v>
      </c>
      <c r="AB44" s="10" t="e">
        <f>VLOOKUP(N44,ฐานข้อมูล!$H$12:$T$18,1+เอกสาร2!AA44,FALSE)</f>
        <v>#N/A</v>
      </c>
      <c r="AC44" s="11" t="e">
        <f t="shared" si="4"/>
        <v>#N/A</v>
      </c>
      <c r="AD44" s="10" t="e">
        <f>VLOOKUP(N44,ฐานข้อมูล!$H$22:$T$28,1+เอกสาร2!AA44)</f>
        <v>#N/A</v>
      </c>
      <c r="AE44" s="10" t="e">
        <f t="shared" si="5"/>
        <v>#N/A</v>
      </c>
    </row>
    <row r="45" spans="1:31" s="10" customFormat="1" ht="21.95" customHeight="1">
      <c r="A45" s="13"/>
      <c r="B45" s="48"/>
      <c r="C45" s="48"/>
      <c r="D45" s="14"/>
      <c r="E45" s="14"/>
      <c r="F45" s="49"/>
      <c r="G45" s="53"/>
      <c r="H45" s="69"/>
      <c r="I45" s="74">
        <f t="shared" si="0"/>
        <v>2000</v>
      </c>
      <c r="J45" s="9" t="e">
        <f t="shared" si="1"/>
        <v>#N/A</v>
      </c>
      <c r="K45" s="77" t="e">
        <f t="shared" si="2"/>
        <v>#N/A</v>
      </c>
      <c r="N45" s="10" t="e">
        <f>VLOOKUP(E45,ฐานข้อมูล!$A$2:$E$8,2)</f>
        <v>#N/A</v>
      </c>
      <c r="O45" s="10" t="e" cm="1">
        <f t="array" ref="O45">VLOOKUP(N45,ฐานข้อมูล!$H$2:$T$8,{2,3,4,5,6,7,8,9,10,11,12,13},FALSE)</f>
        <v>#N/A</v>
      </c>
      <c r="AA45" s="10" t="e">
        <f t="shared" si="3"/>
        <v>#N/A</v>
      </c>
      <c r="AB45" s="10" t="e">
        <f>VLOOKUP(N45,ฐานข้อมูล!$H$12:$T$18,1+เอกสาร2!AA45,FALSE)</f>
        <v>#N/A</v>
      </c>
      <c r="AC45" s="11" t="e">
        <f t="shared" si="4"/>
        <v>#N/A</v>
      </c>
      <c r="AD45" s="10" t="e">
        <f>VLOOKUP(N45,ฐานข้อมูล!$H$22:$T$28,1+เอกสาร2!AA45)</f>
        <v>#N/A</v>
      </c>
      <c r="AE45" s="10" t="e">
        <f t="shared" si="5"/>
        <v>#N/A</v>
      </c>
    </row>
    <row r="46" spans="1:31" s="10" customFormat="1" ht="21.95" customHeight="1">
      <c r="A46" s="13"/>
      <c r="B46" s="48"/>
      <c r="C46" s="48"/>
      <c r="D46" s="14"/>
      <c r="E46" s="14"/>
      <c r="F46" s="49"/>
      <c r="G46" s="53"/>
      <c r="H46" s="69"/>
      <c r="I46" s="74">
        <f t="shared" si="0"/>
        <v>2000</v>
      </c>
      <c r="J46" s="9" t="e">
        <f t="shared" si="1"/>
        <v>#N/A</v>
      </c>
      <c r="K46" s="77" t="e">
        <f t="shared" si="2"/>
        <v>#N/A</v>
      </c>
      <c r="N46" s="10" t="e">
        <f>VLOOKUP(E46,ฐานข้อมูล!$A$2:$E$8,2)</f>
        <v>#N/A</v>
      </c>
      <c r="O46" s="10" t="e" cm="1">
        <f t="array" ref="O46">VLOOKUP(N46,ฐานข้อมูล!$H$2:$T$8,{2,3,4,5,6,7,8,9,10,11,12,13},FALSE)</f>
        <v>#N/A</v>
      </c>
      <c r="AA46" s="10" t="e">
        <f t="shared" si="3"/>
        <v>#N/A</v>
      </c>
      <c r="AB46" s="10" t="e">
        <f>VLOOKUP(N46,ฐานข้อมูล!$H$12:$T$18,1+เอกสาร2!AA46,FALSE)</f>
        <v>#N/A</v>
      </c>
      <c r="AC46" s="11" t="e">
        <f t="shared" si="4"/>
        <v>#N/A</v>
      </c>
      <c r="AD46" s="10" t="e">
        <f>VLOOKUP(N46,ฐานข้อมูล!$H$22:$T$28,1+เอกสาร2!AA46)</f>
        <v>#N/A</v>
      </c>
      <c r="AE46" s="10" t="e">
        <f t="shared" si="5"/>
        <v>#N/A</v>
      </c>
    </row>
    <row r="47" spans="1:31" s="10" customFormat="1" ht="21.95" customHeight="1">
      <c r="A47" s="13"/>
      <c r="B47" s="48"/>
      <c r="C47" s="48"/>
      <c r="D47" s="14"/>
      <c r="E47" s="14"/>
      <c r="F47" s="49"/>
      <c r="G47" s="53"/>
      <c r="H47" s="69"/>
      <c r="I47" s="74">
        <f t="shared" si="0"/>
        <v>2000</v>
      </c>
      <c r="J47" s="9" t="e">
        <f t="shared" si="1"/>
        <v>#N/A</v>
      </c>
      <c r="K47" s="77" t="e">
        <f t="shared" si="2"/>
        <v>#N/A</v>
      </c>
      <c r="N47" s="10" t="e">
        <f>VLOOKUP(E47,ฐานข้อมูล!$A$2:$E$8,2)</f>
        <v>#N/A</v>
      </c>
      <c r="O47" s="10" t="e" cm="1">
        <f t="array" ref="O47">VLOOKUP(N47,ฐานข้อมูล!$H$2:$T$8,{2,3,4,5,6,7,8,9,10,11,12,13},FALSE)</f>
        <v>#N/A</v>
      </c>
      <c r="AA47" s="10" t="e">
        <f t="shared" si="3"/>
        <v>#N/A</v>
      </c>
      <c r="AB47" s="10" t="e">
        <f>VLOOKUP(N47,ฐานข้อมูล!$H$12:$T$18,1+เอกสาร2!AA47,FALSE)</f>
        <v>#N/A</v>
      </c>
      <c r="AC47" s="11" t="e">
        <f t="shared" si="4"/>
        <v>#N/A</v>
      </c>
      <c r="AD47" s="10" t="e">
        <f>VLOOKUP(N47,ฐานข้อมูล!$H$22:$T$28,1+เอกสาร2!AA47)</f>
        <v>#N/A</v>
      </c>
      <c r="AE47" s="10" t="e">
        <f t="shared" si="5"/>
        <v>#N/A</v>
      </c>
    </row>
    <row r="48" spans="1:31" s="10" customFormat="1" ht="21.95" customHeight="1">
      <c r="A48" s="13"/>
      <c r="B48" s="48"/>
      <c r="C48" s="48"/>
      <c r="D48" s="14"/>
      <c r="E48" s="14"/>
      <c r="F48" s="49"/>
      <c r="G48" s="53"/>
      <c r="H48" s="69"/>
      <c r="I48" s="74">
        <f t="shared" si="0"/>
        <v>2000</v>
      </c>
      <c r="J48" s="9" t="e">
        <f t="shared" si="1"/>
        <v>#N/A</v>
      </c>
      <c r="K48" s="77" t="e">
        <f t="shared" si="2"/>
        <v>#N/A</v>
      </c>
      <c r="N48" s="10" t="e">
        <f>VLOOKUP(E48,ฐานข้อมูล!$A$2:$E$8,2)</f>
        <v>#N/A</v>
      </c>
      <c r="O48" s="10" t="e" cm="1">
        <f t="array" ref="O48">VLOOKUP(N48,ฐานข้อมูล!$H$2:$T$8,{2,3,4,5,6,7,8,9,10,11,12,13},FALSE)</f>
        <v>#N/A</v>
      </c>
      <c r="AA48" s="10" t="e">
        <f t="shared" si="3"/>
        <v>#N/A</v>
      </c>
      <c r="AB48" s="10" t="e">
        <f>VLOOKUP(N48,ฐานข้อมูล!$H$12:$T$18,1+เอกสาร2!AA48,FALSE)</f>
        <v>#N/A</v>
      </c>
      <c r="AC48" s="11" t="e">
        <f t="shared" si="4"/>
        <v>#N/A</v>
      </c>
      <c r="AD48" s="10" t="e">
        <f>VLOOKUP(N48,ฐานข้อมูล!$H$22:$T$28,1+เอกสาร2!AA48)</f>
        <v>#N/A</v>
      </c>
      <c r="AE48" s="10" t="e">
        <f t="shared" si="5"/>
        <v>#N/A</v>
      </c>
    </row>
    <row r="49" spans="1:31" s="10" customFormat="1" ht="21.95" customHeight="1">
      <c r="A49" s="13"/>
      <c r="B49" s="48"/>
      <c r="C49" s="48"/>
      <c r="D49" s="14"/>
      <c r="E49" s="14"/>
      <c r="F49" s="49"/>
      <c r="G49" s="53"/>
      <c r="H49" s="69"/>
      <c r="I49" s="74">
        <f t="shared" si="0"/>
        <v>2000</v>
      </c>
      <c r="J49" s="9" t="e">
        <f t="shared" si="1"/>
        <v>#N/A</v>
      </c>
      <c r="K49" s="77" t="e">
        <f t="shared" si="2"/>
        <v>#N/A</v>
      </c>
      <c r="N49" s="10" t="e">
        <f>VLOOKUP(E49,ฐานข้อมูล!$A$2:$E$8,2)</f>
        <v>#N/A</v>
      </c>
      <c r="O49" s="10" t="e" cm="1">
        <f t="array" ref="O49">VLOOKUP(N49,ฐานข้อมูล!$H$2:$T$8,{2,3,4,5,6,7,8,9,10,11,12,13},FALSE)</f>
        <v>#N/A</v>
      </c>
      <c r="AA49" s="10" t="e">
        <f t="shared" si="3"/>
        <v>#N/A</v>
      </c>
      <c r="AB49" s="10" t="e">
        <f>VLOOKUP(N49,ฐานข้อมูล!$H$12:$T$18,1+เอกสาร2!AA49,FALSE)</f>
        <v>#N/A</v>
      </c>
      <c r="AC49" s="11" t="e">
        <f t="shared" si="4"/>
        <v>#N/A</v>
      </c>
      <c r="AD49" s="10" t="e">
        <f>VLOOKUP(N49,ฐานข้อมูล!$H$22:$T$28,1+เอกสาร2!AA49)</f>
        <v>#N/A</v>
      </c>
      <c r="AE49" s="10" t="e">
        <f t="shared" si="5"/>
        <v>#N/A</v>
      </c>
    </row>
    <row r="50" spans="1:31" s="10" customFormat="1" ht="21.95" customHeight="1">
      <c r="A50" s="13"/>
      <c r="B50" s="48"/>
      <c r="C50" s="48"/>
      <c r="D50" s="14"/>
      <c r="E50" s="14"/>
      <c r="F50" s="49"/>
      <c r="G50" s="53"/>
      <c r="H50" s="69"/>
      <c r="I50" s="74">
        <f t="shared" si="0"/>
        <v>2000</v>
      </c>
      <c r="J50" s="9" t="e">
        <f t="shared" si="1"/>
        <v>#N/A</v>
      </c>
      <c r="K50" s="77" t="e">
        <f t="shared" si="2"/>
        <v>#N/A</v>
      </c>
      <c r="N50" s="10" t="e">
        <f>VLOOKUP(E50,ฐานข้อมูล!$A$2:$E$8,2)</f>
        <v>#N/A</v>
      </c>
      <c r="O50" s="10" t="e" cm="1">
        <f t="array" ref="O50">VLOOKUP(N50,ฐานข้อมูล!$H$2:$T$8,{2,3,4,5,6,7,8,9,10,11,12,13},FALSE)</f>
        <v>#N/A</v>
      </c>
      <c r="AA50" s="10" t="e">
        <f t="shared" si="3"/>
        <v>#N/A</v>
      </c>
      <c r="AB50" s="10" t="e">
        <f>VLOOKUP(N50,ฐานข้อมูล!$H$12:$T$18,1+เอกสาร2!AA50,FALSE)</f>
        <v>#N/A</v>
      </c>
      <c r="AC50" s="11" t="e">
        <f t="shared" si="4"/>
        <v>#N/A</v>
      </c>
      <c r="AD50" s="10" t="e">
        <f>VLOOKUP(N50,ฐานข้อมูล!$H$22:$T$28,1+เอกสาร2!AA50)</f>
        <v>#N/A</v>
      </c>
      <c r="AE50" s="10" t="e">
        <f t="shared" si="5"/>
        <v>#N/A</v>
      </c>
    </row>
    <row r="51" spans="1:31" s="10" customFormat="1" ht="21.95" customHeight="1">
      <c r="A51" s="13"/>
      <c r="B51" s="48"/>
      <c r="C51" s="48"/>
      <c r="D51" s="14"/>
      <c r="E51" s="14"/>
      <c r="F51" s="49"/>
      <c r="G51" s="53"/>
      <c r="H51" s="69"/>
      <c r="I51" s="74">
        <f t="shared" si="0"/>
        <v>2000</v>
      </c>
      <c r="J51" s="9" t="e">
        <f t="shared" si="1"/>
        <v>#N/A</v>
      </c>
      <c r="K51" s="77" t="e">
        <f t="shared" si="2"/>
        <v>#N/A</v>
      </c>
      <c r="N51" s="10" t="e">
        <f>VLOOKUP(E51,ฐานข้อมูล!$A$2:$E$8,2)</f>
        <v>#N/A</v>
      </c>
      <c r="O51" s="10" t="e" cm="1">
        <f t="array" ref="O51">VLOOKUP(N51,ฐานข้อมูล!$H$2:$T$8,{2,3,4,5,6,7,8,9,10,11,12,13},FALSE)</f>
        <v>#N/A</v>
      </c>
      <c r="AA51" s="10" t="e">
        <f t="shared" si="3"/>
        <v>#N/A</v>
      </c>
      <c r="AB51" s="10" t="e">
        <f>VLOOKUP(N51,ฐานข้อมูล!$H$12:$T$18,1+เอกสาร2!AA51,FALSE)</f>
        <v>#N/A</v>
      </c>
      <c r="AC51" s="11" t="e">
        <f t="shared" si="4"/>
        <v>#N/A</v>
      </c>
      <c r="AD51" s="10" t="e">
        <f>VLOOKUP(N51,ฐานข้อมูล!$H$22:$T$28,1+เอกสาร2!AA51)</f>
        <v>#N/A</v>
      </c>
      <c r="AE51" s="10" t="e">
        <f t="shared" si="5"/>
        <v>#N/A</v>
      </c>
    </row>
    <row r="52" spans="1:31" s="10" customFormat="1" ht="21.95" customHeight="1">
      <c r="A52" s="13"/>
      <c r="B52" s="48"/>
      <c r="C52" s="48"/>
      <c r="D52" s="14"/>
      <c r="E52" s="14"/>
      <c r="F52" s="49"/>
      <c r="G52" s="53"/>
      <c r="H52" s="69"/>
      <c r="I52" s="74">
        <f t="shared" si="0"/>
        <v>2000</v>
      </c>
      <c r="J52" s="9" t="e">
        <f t="shared" si="1"/>
        <v>#N/A</v>
      </c>
      <c r="K52" s="77" t="e">
        <f t="shared" si="2"/>
        <v>#N/A</v>
      </c>
      <c r="N52" s="10" t="e">
        <f>VLOOKUP(E52,ฐานข้อมูล!$A$2:$E$8,2)</f>
        <v>#N/A</v>
      </c>
      <c r="O52" s="10" t="e" cm="1">
        <f t="array" ref="O52">VLOOKUP(N52,ฐานข้อมูล!$H$2:$T$8,{2,3,4,5,6,7,8,9,10,11,12,13},FALSE)</f>
        <v>#N/A</v>
      </c>
      <c r="AA52" s="10" t="e">
        <f t="shared" si="3"/>
        <v>#N/A</v>
      </c>
      <c r="AB52" s="10" t="e">
        <f>VLOOKUP(N52,ฐานข้อมูล!$H$12:$T$18,1+เอกสาร2!AA52,FALSE)</f>
        <v>#N/A</v>
      </c>
      <c r="AC52" s="11" t="e">
        <f t="shared" si="4"/>
        <v>#N/A</v>
      </c>
      <c r="AD52" s="10" t="e">
        <f>VLOOKUP(N52,ฐานข้อมูล!$H$22:$T$28,1+เอกสาร2!AA52)</f>
        <v>#N/A</v>
      </c>
      <c r="AE52" s="10" t="e">
        <f t="shared" si="5"/>
        <v>#N/A</v>
      </c>
    </row>
    <row r="53" spans="1:31" s="10" customFormat="1" ht="21.95" customHeight="1">
      <c r="A53" s="13"/>
      <c r="B53" s="48"/>
      <c r="C53" s="48"/>
      <c r="D53" s="14"/>
      <c r="E53" s="14"/>
      <c r="F53" s="49"/>
      <c r="G53" s="53"/>
      <c r="H53" s="69"/>
      <c r="I53" s="74">
        <f t="shared" si="0"/>
        <v>2000</v>
      </c>
      <c r="J53" s="9" t="e">
        <f t="shared" si="1"/>
        <v>#N/A</v>
      </c>
      <c r="K53" s="77" t="e">
        <f t="shared" si="2"/>
        <v>#N/A</v>
      </c>
      <c r="N53" s="10" t="e">
        <f>VLOOKUP(E53,ฐานข้อมูล!$A$2:$E$8,2)</f>
        <v>#N/A</v>
      </c>
      <c r="O53" s="10" t="e" cm="1">
        <f t="array" ref="O53">VLOOKUP(N53,ฐานข้อมูล!$H$2:$T$8,{2,3,4,5,6,7,8,9,10,11,12,13},FALSE)</f>
        <v>#N/A</v>
      </c>
      <c r="AA53" s="10" t="e">
        <f t="shared" si="3"/>
        <v>#N/A</v>
      </c>
      <c r="AB53" s="10" t="e">
        <f>VLOOKUP(N53,ฐานข้อมูล!$H$12:$T$18,1+เอกสาร2!AA53,FALSE)</f>
        <v>#N/A</v>
      </c>
      <c r="AC53" s="11" t="e">
        <f t="shared" si="4"/>
        <v>#N/A</v>
      </c>
      <c r="AD53" s="10" t="e">
        <f>VLOOKUP(N53,ฐานข้อมูล!$H$22:$T$28,1+เอกสาร2!AA53)</f>
        <v>#N/A</v>
      </c>
      <c r="AE53" s="10" t="e">
        <f t="shared" si="5"/>
        <v>#N/A</v>
      </c>
    </row>
    <row r="54" spans="1:31" s="10" customFormat="1" ht="21.95" customHeight="1">
      <c r="A54" s="13"/>
      <c r="B54" s="48"/>
      <c r="C54" s="48"/>
      <c r="D54" s="14"/>
      <c r="E54" s="14"/>
      <c r="F54" s="49"/>
      <c r="G54" s="53"/>
      <c r="H54" s="69"/>
      <c r="I54" s="74">
        <f t="shared" si="0"/>
        <v>2000</v>
      </c>
      <c r="J54" s="9" t="e">
        <f t="shared" si="1"/>
        <v>#N/A</v>
      </c>
      <c r="K54" s="77" t="e">
        <f t="shared" si="2"/>
        <v>#N/A</v>
      </c>
      <c r="N54" s="10" t="e">
        <f>VLOOKUP(E54,ฐานข้อมูล!$A$2:$E$8,2)</f>
        <v>#N/A</v>
      </c>
      <c r="O54" s="10" t="e" cm="1">
        <f t="array" ref="O54">VLOOKUP(N54,ฐานข้อมูล!$H$2:$T$8,{2,3,4,5,6,7,8,9,10,11,12,13},FALSE)</f>
        <v>#N/A</v>
      </c>
      <c r="AA54" s="10" t="e">
        <f t="shared" si="3"/>
        <v>#N/A</v>
      </c>
      <c r="AB54" s="10" t="e">
        <f>VLOOKUP(N54,ฐานข้อมูล!$H$12:$T$18,1+เอกสาร2!AA54,FALSE)</f>
        <v>#N/A</v>
      </c>
      <c r="AC54" s="11" t="e">
        <f t="shared" si="4"/>
        <v>#N/A</v>
      </c>
      <c r="AD54" s="10" t="e">
        <f>VLOOKUP(N54,ฐานข้อมูล!$H$22:$T$28,1+เอกสาร2!AA54)</f>
        <v>#N/A</v>
      </c>
      <c r="AE54" s="10" t="e">
        <f t="shared" si="5"/>
        <v>#N/A</v>
      </c>
    </row>
    <row r="55" spans="1:31" s="10" customFormat="1" ht="21.95" customHeight="1">
      <c r="A55" s="13"/>
      <c r="B55" s="48"/>
      <c r="C55" s="48"/>
      <c r="D55" s="14"/>
      <c r="E55" s="14"/>
      <c r="F55" s="49"/>
      <c r="G55" s="53"/>
      <c r="H55" s="69"/>
      <c r="I55" s="74">
        <f t="shared" si="0"/>
        <v>2000</v>
      </c>
      <c r="J55" s="9" t="e">
        <f t="shared" si="1"/>
        <v>#N/A</v>
      </c>
      <c r="K55" s="77" t="e">
        <f t="shared" si="2"/>
        <v>#N/A</v>
      </c>
      <c r="N55" s="10" t="e">
        <f>VLOOKUP(E55,ฐานข้อมูล!$A$2:$E$8,2)</f>
        <v>#N/A</v>
      </c>
      <c r="O55" s="10" t="e" cm="1">
        <f t="array" ref="O55">VLOOKUP(N55,ฐานข้อมูล!$H$2:$T$8,{2,3,4,5,6,7,8,9,10,11,12,13},FALSE)</f>
        <v>#N/A</v>
      </c>
      <c r="AA55" s="10" t="e">
        <f t="shared" si="3"/>
        <v>#N/A</v>
      </c>
      <c r="AB55" s="10" t="e">
        <f>VLOOKUP(N55,ฐานข้อมูล!$H$12:$T$18,1+เอกสาร2!AA55,FALSE)</f>
        <v>#N/A</v>
      </c>
      <c r="AC55" s="11" t="e">
        <f t="shared" si="4"/>
        <v>#N/A</v>
      </c>
      <c r="AD55" s="10" t="e">
        <f>VLOOKUP(N55,ฐานข้อมูล!$H$22:$T$28,1+เอกสาร2!AA55)</f>
        <v>#N/A</v>
      </c>
      <c r="AE55" s="10" t="e">
        <f t="shared" si="5"/>
        <v>#N/A</v>
      </c>
    </row>
    <row r="56" spans="1:31" s="10" customFormat="1" ht="21.95" customHeight="1">
      <c r="A56" s="13"/>
      <c r="B56" s="48"/>
      <c r="C56" s="48"/>
      <c r="D56" s="14"/>
      <c r="E56" s="14"/>
      <c r="F56" s="49"/>
      <c r="G56" s="53"/>
      <c r="H56" s="69"/>
      <c r="I56" s="74">
        <f t="shared" si="0"/>
        <v>2000</v>
      </c>
      <c r="J56" s="9" t="e">
        <f t="shared" si="1"/>
        <v>#N/A</v>
      </c>
      <c r="K56" s="77" t="e">
        <f t="shared" si="2"/>
        <v>#N/A</v>
      </c>
      <c r="N56" s="10" t="e">
        <f>VLOOKUP(E56,ฐานข้อมูล!$A$2:$E$8,2)</f>
        <v>#N/A</v>
      </c>
      <c r="O56" s="10" t="e" cm="1">
        <f t="array" ref="O56">VLOOKUP(N56,ฐานข้อมูล!$H$2:$T$8,{2,3,4,5,6,7,8,9,10,11,12,13},FALSE)</f>
        <v>#N/A</v>
      </c>
      <c r="AA56" s="10" t="e">
        <f t="shared" si="3"/>
        <v>#N/A</v>
      </c>
      <c r="AB56" s="10" t="e">
        <f>VLOOKUP(N56,ฐานข้อมูล!$H$12:$T$18,1+เอกสาร2!AA56,FALSE)</f>
        <v>#N/A</v>
      </c>
      <c r="AC56" s="11" t="e">
        <f t="shared" si="4"/>
        <v>#N/A</v>
      </c>
      <c r="AD56" s="10" t="e">
        <f>VLOOKUP(N56,ฐานข้อมูล!$H$22:$T$28,1+เอกสาร2!AA56)</f>
        <v>#N/A</v>
      </c>
      <c r="AE56" s="10" t="e">
        <f t="shared" si="5"/>
        <v>#N/A</v>
      </c>
    </row>
    <row r="57" spans="1:31" s="10" customFormat="1" ht="21.95" customHeight="1">
      <c r="A57" s="13"/>
      <c r="B57" s="48"/>
      <c r="C57" s="48"/>
      <c r="D57" s="14"/>
      <c r="E57" s="14"/>
      <c r="F57" s="49"/>
      <c r="G57" s="53"/>
      <c r="H57" s="69"/>
      <c r="I57" s="74">
        <f t="shared" si="0"/>
        <v>2000</v>
      </c>
      <c r="J57" s="9" t="e">
        <f t="shared" si="1"/>
        <v>#N/A</v>
      </c>
      <c r="K57" s="77" t="e">
        <f t="shared" si="2"/>
        <v>#N/A</v>
      </c>
      <c r="N57" s="10" t="e">
        <f>VLOOKUP(E57,ฐานข้อมูล!$A$2:$E$8,2)</f>
        <v>#N/A</v>
      </c>
      <c r="O57" s="10" t="e" cm="1">
        <f t="array" ref="O57">VLOOKUP(N57,ฐานข้อมูล!$H$2:$T$8,{2,3,4,5,6,7,8,9,10,11,12,13},FALSE)</f>
        <v>#N/A</v>
      </c>
      <c r="AA57" s="10" t="e">
        <f t="shared" si="3"/>
        <v>#N/A</v>
      </c>
      <c r="AB57" s="10" t="e">
        <f>VLOOKUP(N57,ฐานข้อมูล!$H$12:$T$18,1+เอกสาร2!AA57,FALSE)</f>
        <v>#N/A</v>
      </c>
      <c r="AC57" s="11" t="e">
        <f t="shared" si="4"/>
        <v>#N/A</v>
      </c>
      <c r="AD57" s="10" t="e">
        <f>VLOOKUP(N57,ฐานข้อมูล!$H$22:$T$28,1+เอกสาร2!AA57)</f>
        <v>#N/A</v>
      </c>
      <c r="AE57" s="10" t="e">
        <f t="shared" si="5"/>
        <v>#N/A</v>
      </c>
    </row>
    <row r="58" spans="1:31" s="10" customFormat="1" ht="21.95" customHeight="1">
      <c r="A58" s="13"/>
      <c r="B58" s="48"/>
      <c r="C58" s="48"/>
      <c r="D58" s="14"/>
      <c r="E58" s="14"/>
      <c r="F58" s="49"/>
      <c r="G58" s="53"/>
      <c r="H58" s="69"/>
      <c r="I58" s="74">
        <f t="shared" si="0"/>
        <v>2000</v>
      </c>
      <c r="J58" s="9" t="e">
        <f t="shared" si="1"/>
        <v>#N/A</v>
      </c>
      <c r="K58" s="77" t="e">
        <f t="shared" si="2"/>
        <v>#N/A</v>
      </c>
      <c r="N58" s="10" t="e">
        <f>VLOOKUP(E58,ฐานข้อมูล!$A$2:$E$8,2)</f>
        <v>#N/A</v>
      </c>
      <c r="O58" s="10" t="e" cm="1">
        <f t="array" ref="O58">VLOOKUP(N58,ฐานข้อมูล!$H$2:$T$8,{2,3,4,5,6,7,8,9,10,11,12,13},FALSE)</f>
        <v>#N/A</v>
      </c>
      <c r="AA58" s="10" t="e">
        <f t="shared" si="3"/>
        <v>#N/A</v>
      </c>
      <c r="AB58" s="10" t="e">
        <f>VLOOKUP(N58,ฐานข้อมูล!$H$12:$T$18,1+เอกสาร2!AA58,FALSE)</f>
        <v>#N/A</v>
      </c>
      <c r="AC58" s="11" t="e">
        <f t="shared" si="4"/>
        <v>#N/A</v>
      </c>
      <c r="AD58" s="10" t="e">
        <f>VLOOKUP(N58,ฐานข้อมูล!$H$22:$T$28,1+เอกสาร2!AA58)</f>
        <v>#N/A</v>
      </c>
      <c r="AE58" s="10" t="e">
        <f t="shared" si="5"/>
        <v>#N/A</v>
      </c>
    </row>
    <row r="59" spans="1:31" s="10" customFormat="1" ht="21.95" customHeight="1">
      <c r="A59" s="13"/>
      <c r="B59" s="48"/>
      <c r="C59" s="48"/>
      <c r="D59" s="14"/>
      <c r="E59" s="14"/>
      <c r="F59" s="49"/>
      <c r="G59" s="53"/>
      <c r="H59" s="69"/>
      <c r="I59" s="74">
        <f t="shared" si="0"/>
        <v>2000</v>
      </c>
      <c r="J59" s="9" t="e">
        <f t="shared" si="1"/>
        <v>#N/A</v>
      </c>
      <c r="K59" s="77" t="e">
        <f t="shared" si="2"/>
        <v>#N/A</v>
      </c>
      <c r="N59" s="10" t="e">
        <f>VLOOKUP(E59,ฐานข้อมูล!$A$2:$E$8,2)</f>
        <v>#N/A</v>
      </c>
      <c r="O59" s="10" t="e" cm="1">
        <f t="array" ref="O59">VLOOKUP(N59,ฐานข้อมูล!$H$2:$T$8,{2,3,4,5,6,7,8,9,10,11,12,13},FALSE)</f>
        <v>#N/A</v>
      </c>
      <c r="AA59" s="10" t="e">
        <f t="shared" si="3"/>
        <v>#N/A</v>
      </c>
      <c r="AB59" s="10" t="e">
        <f>VLOOKUP(N59,ฐานข้อมูล!$H$12:$T$18,1+เอกสาร2!AA59,FALSE)</f>
        <v>#N/A</v>
      </c>
      <c r="AC59" s="11" t="e">
        <f t="shared" si="4"/>
        <v>#N/A</v>
      </c>
      <c r="AD59" s="10" t="e">
        <f>VLOOKUP(N59,ฐานข้อมูล!$H$22:$T$28,1+เอกสาร2!AA59)</f>
        <v>#N/A</v>
      </c>
      <c r="AE59" s="10" t="e">
        <f t="shared" si="5"/>
        <v>#N/A</v>
      </c>
    </row>
    <row r="60" spans="1:31" s="10" customFormat="1" ht="21.95" customHeight="1">
      <c r="A60" s="13"/>
      <c r="B60" s="48"/>
      <c r="C60" s="48"/>
      <c r="D60" s="14"/>
      <c r="E60" s="14"/>
      <c r="F60" s="49"/>
      <c r="G60" s="53"/>
      <c r="H60" s="69"/>
      <c r="I60" s="74">
        <f t="shared" si="0"/>
        <v>2000</v>
      </c>
      <c r="J60" s="9" t="e">
        <f t="shared" si="1"/>
        <v>#N/A</v>
      </c>
      <c r="K60" s="77" t="e">
        <f t="shared" si="2"/>
        <v>#N/A</v>
      </c>
      <c r="N60" s="10" t="e">
        <f>VLOOKUP(E60,ฐานข้อมูล!$A$2:$E$8,2)</f>
        <v>#N/A</v>
      </c>
      <c r="O60" s="10" t="e" cm="1">
        <f t="array" ref="O60">VLOOKUP(N60,ฐานข้อมูล!$H$2:$T$8,{2,3,4,5,6,7,8,9,10,11,12,13},FALSE)</f>
        <v>#N/A</v>
      </c>
      <c r="AA60" s="10" t="e">
        <f t="shared" si="3"/>
        <v>#N/A</v>
      </c>
      <c r="AB60" s="10" t="e">
        <f>VLOOKUP(N60,ฐานข้อมูล!$H$12:$T$18,1+เอกสาร2!AA60,FALSE)</f>
        <v>#N/A</v>
      </c>
      <c r="AC60" s="11" t="e">
        <f t="shared" si="4"/>
        <v>#N/A</v>
      </c>
      <c r="AD60" s="10" t="e">
        <f>VLOOKUP(N60,ฐานข้อมูล!$H$22:$T$28,1+เอกสาร2!AA60)</f>
        <v>#N/A</v>
      </c>
      <c r="AE60" s="10" t="e">
        <f t="shared" si="5"/>
        <v>#N/A</v>
      </c>
    </row>
    <row r="61" spans="1:31" s="10" customFormat="1" ht="21.95" customHeight="1">
      <c r="A61" s="13"/>
      <c r="B61" s="48"/>
      <c r="C61" s="48"/>
      <c r="D61" s="14"/>
      <c r="E61" s="14"/>
      <c r="F61" s="49"/>
      <c r="G61" s="53"/>
      <c r="H61" s="69"/>
      <c r="I61" s="74">
        <f t="shared" si="0"/>
        <v>2000</v>
      </c>
      <c r="J61" s="9" t="e">
        <f t="shared" si="1"/>
        <v>#N/A</v>
      </c>
      <c r="K61" s="77" t="e">
        <f t="shared" si="2"/>
        <v>#N/A</v>
      </c>
      <c r="N61" s="10" t="e">
        <f>VLOOKUP(E61,ฐานข้อมูล!$A$2:$E$8,2)</f>
        <v>#N/A</v>
      </c>
      <c r="O61" s="10" t="e" cm="1">
        <f t="array" ref="O61">VLOOKUP(N61,ฐานข้อมูล!$H$2:$T$8,{2,3,4,5,6,7,8,9,10,11,12,13},FALSE)</f>
        <v>#N/A</v>
      </c>
      <c r="AA61" s="10" t="e">
        <f t="shared" si="3"/>
        <v>#N/A</v>
      </c>
      <c r="AB61" s="10" t="e">
        <f>VLOOKUP(N61,ฐานข้อมูล!$H$12:$T$18,1+เอกสาร2!AA61,FALSE)</f>
        <v>#N/A</v>
      </c>
      <c r="AC61" s="11" t="e">
        <f t="shared" si="4"/>
        <v>#N/A</v>
      </c>
      <c r="AD61" s="10" t="e">
        <f>VLOOKUP(N61,ฐานข้อมูล!$H$22:$T$28,1+เอกสาร2!AA61)</f>
        <v>#N/A</v>
      </c>
      <c r="AE61" s="10" t="e">
        <f t="shared" si="5"/>
        <v>#N/A</v>
      </c>
    </row>
    <row r="62" spans="1:31" s="10" customFormat="1" ht="21.95" customHeight="1">
      <c r="A62" s="13"/>
      <c r="B62" s="48"/>
      <c r="C62" s="48"/>
      <c r="D62" s="14"/>
      <c r="E62" s="14"/>
      <c r="F62" s="49"/>
      <c r="G62" s="53"/>
      <c r="H62" s="69"/>
      <c r="I62" s="74">
        <f t="shared" si="0"/>
        <v>2000</v>
      </c>
      <c r="J62" s="9" t="e">
        <f t="shared" si="1"/>
        <v>#N/A</v>
      </c>
      <c r="K62" s="77" t="e">
        <f t="shared" si="2"/>
        <v>#N/A</v>
      </c>
      <c r="N62" s="10" t="e">
        <f>VLOOKUP(E62,ฐานข้อมูล!$A$2:$E$8,2)</f>
        <v>#N/A</v>
      </c>
      <c r="O62" s="10" t="e" cm="1">
        <f t="array" ref="O62">VLOOKUP(N62,ฐานข้อมูล!$H$2:$T$8,{2,3,4,5,6,7,8,9,10,11,12,13},FALSE)</f>
        <v>#N/A</v>
      </c>
      <c r="AA62" s="10" t="e">
        <f t="shared" si="3"/>
        <v>#N/A</v>
      </c>
      <c r="AB62" s="10" t="e">
        <f>VLOOKUP(N62,ฐานข้อมูล!$H$12:$T$18,1+เอกสาร2!AA62,FALSE)</f>
        <v>#N/A</v>
      </c>
      <c r="AC62" s="11" t="e">
        <f t="shared" si="4"/>
        <v>#N/A</v>
      </c>
      <c r="AD62" s="10" t="e">
        <f>VLOOKUP(N62,ฐานข้อมูล!$H$22:$T$28,1+เอกสาร2!AA62)</f>
        <v>#N/A</v>
      </c>
      <c r="AE62" s="10" t="e">
        <f t="shared" si="5"/>
        <v>#N/A</v>
      </c>
    </row>
    <row r="63" spans="1:31" s="10" customFormat="1" ht="21.95" customHeight="1">
      <c r="A63" s="13"/>
      <c r="B63" s="48"/>
      <c r="C63" s="48"/>
      <c r="D63" s="14"/>
      <c r="E63" s="14"/>
      <c r="F63" s="49"/>
      <c r="G63" s="53"/>
      <c r="H63" s="69"/>
      <c r="I63" s="74">
        <f t="shared" si="0"/>
        <v>2000</v>
      </c>
      <c r="J63" s="9" t="e">
        <f t="shared" si="1"/>
        <v>#N/A</v>
      </c>
      <c r="K63" s="77" t="e">
        <f t="shared" si="2"/>
        <v>#N/A</v>
      </c>
      <c r="N63" s="10" t="e">
        <f>VLOOKUP(E63,ฐานข้อมูล!$A$2:$E$8,2)</f>
        <v>#N/A</v>
      </c>
      <c r="O63" s="10" t="e" cm="1">
        <f t="array" ref="O63">VLOOKUP(N63,ฐานข้อมูล!$H$2:$T$8,{2,3,4,5,6,7,8,9,10,11,12,13},FALSE)</f>
        <v>#N/A</v>
      </c>
      <c r="AA63" s="10" t="e">
        <f t="shared" si="3"/>
        <v>#N/A</v>
      </c>
      <c r="AB63" s="10" t="e">
        <f>VLOOKUP(N63,ฐานข้อมูล!$H$12:$T$18,1+เอกสาร2!AA63,FALSE)</f>
        <v>#N/A</v>
      </c>
      <c r="AC63" s="11" t="e">
        <f t="shared" si="4"/>
        <v>#N/A</v>
      </c>
      <c r="AD63" s="10" t="e">
        <f>VLOOKUP(N63,ฐานข้อมูล!$H$22:$T$28,1+เอกสาร2!AA63)</f>
        <v>#N/A</v>
      </c>
      <c r="AE63" s="10" t="e">
        <f t="shared" si="5"/>
        <v>#N/A</v>
      </c>
    </row>
    <row r="64" spans="1:31" s="10" customFormat="1" ht="21.95" customHeight="1">
      <c r="A64" s="13"/>
      <c r="B64" s="48"/>
      <c r="C64" s="48"/>
      <c r="D64" s="14"/>
      <c r="E64" s="14"/>
      <c r="F64" s="49"/>
      <c r="G64" s="53"/>
      <c r="H64" s="69"/>
      <c r="I64" s="74">
        <f t="shared" si="0"/>
        <v>2000</v>
      </c>
      <c r="J64" s="9" t="e">
        <f t="shared" si="1"/>
        <v>#N/A</v>
      </c>
      <c r="K64" s="77" t="e">
        <f t="shared" si="2"/>
        <v>#N/A</v>
      </c>
      <c r="N64" s="10" t="e">
        <f>VLOOKUP(E64,ฐานข้อมูล!$A$2:$E$8,2)</f>
        <v>#N/A</v>
      </c>
      <c r="O64" s="10" t="e" cm="1">
        <f t="array" ref="O64">VLOOKUP(N64,ฐานข้อมูล!$H$2:$T$8,{2,3,4,5,6,7,8,9,10,11,12,13},FALSE)</f>
        <v>#N/A</v>
      </c>
      <c r="AA64" s="10" t="e">
        <f t="shared" si="3"/>
        <v>#N/A</v>
      </c>
      <c r="AB64" s="10" t="e">
        <f>VLOOKUP(N64,ฐานข้อมูล!$H$12:$T$18,1+เอกสาร2!AA64,FALSE)</f>
        <v>#N/A</v>
      </c>
      <c r="AC64" s="11" t="e">
        <f t="shared" si="4"/>
        <v>#N/A</v>
      </c>
      <c r="AD64" s="10" t="e">
        <f>VLOOKUP(N64,ฐานข้อมูล!$H$22:$T$28,1+เอกสาร2!AA64)</f>
        <v>#N/A</v>
      </c>
      <c r="AE64" s="10" t="e">
        <f t="shared" si="5"/>
        <v>#N/A</v>
      </c>
    </row>
    <row r="65" spans="1:31" s="10" customFormat="1" ht="21.95" customHeight="1">
      <c r="A65" s="13"/>
      <c r="B65" s="48"/>
      <c r="C65" s="48"/>
      <c r="D65" s="14"/>
      <c r="E65" s="14"/>
      <c r="F65" s="49"/>
      <c r="G65" s="53"/>
      <c r="H65" s="69"/>
      <c r="I65" s="74">
        <f t="shared" si="0"/>
        <v>2000</v>
      </c>
      <c r="J65" s="9" t="e">
        <f t="shared" si="1"/>
        <v>#N/A</v>
      </c>
      <c r="K65" s="77" t="e">
        <f t="shared" si="2"/>
        <v>#N/A</v>
      </c>
      <c r="N65" s="10" t="e">
        <f>VLOOKUP(E65,ฐานข้อมูล!$A$2:$E$8,2)</f>
        <v>#N/A</v>
      </c>
      <c r="O65" s="10" t="e" cm="1">
        <f t="array" ref="O65">VLOOKUP(N65,ฐานข้อมูล!$H$2:$T$8,{2,3,4,5,6,7,8,9,10,11,12,13},FALSE)</f>
        <v>#N/A</v>
      </c>
      <c r="AA65" s="10" t="e">
        <f t="shared" si="3"/>
        <v>#N/A</v>
      </c>
      <c r="AB65" s="10" t="e">
        <f>VLOOKUP(N65,ฐานข้อมูล!$H$12:$T$18,1+เอกสาร2!AA65,FALSE)</f>
        <v>#N/A</v>
      </c>
      <c r="AC65" s="11" t="e">
        <f t="shared" si="4"/>
        <v>#N/A</v>
      </c>
      <c r="AD65" s="10" t="e">
        <f>VLOOKUP(N65,ฐานข้อมูล!$H$22:$T$28,1+เอกสาร2!AA65)</f>
        <v>#N/A</v>
      </c>
      <c r="AE65" s="10" t="e">
        <f t="shared" si="5"/>
        <v>#N/A</v>
      </c>
    </row>
    <row r="66" spans="1:31" s="10" customFormat="1" ht="21.95" customHeight="1">
      <c r="A66" s="13"/>
      <c r="B66" s="48"/>
      <c r="C66" s="48"/>
      <c r="D66" s="14"/>
      <c r="E66" s="14"/>
      <c r="F66" s="49"/>
      <c r="G66" s="53"/>
      <c r="H66" s="69"/>
      <c r="I66" s="74">
        <f t="shared" si="0"/>
        <v>2000</v>
      </c>
      <c r="J66" s="9" t="e">
        <f t="shared" si="1"/>
        <v>#N/A</v>
      </c>
      <c r="K66" s="77" t="e">
        <f t="shared" si="2"/>
        <v>#N/A</v>
      </c>
      <c r="N66" s="10" t="e">
        <f>VLOOKUP(E66,ฐานข้อมูล!$A$2:$E$8,2)</f>
        <v>#N/A</v>
      </c>
      <c r="O66" s="10" t="e" cm="1">
        <f t="array" ref="O66">VLOOKUP(N66,ฐานข้อมูล!$H$2:$T$8,{2,3,4,5,6,7,8,9,10,11,12,13},FALSE)</f>
        <v>#N/A</v>
      </c>
      <c r="AA66" s="10" t="e">
        <f t="shared" si="3"/>
        <v>#N/A</v>
      </c>
      <c r="AB66" s="10" t="e">
        <f>VLOOKUP(N66,ฐานข้อมูล!$H$12:$T$18,1+เอกสาร2!AA66,FALSE)</f>
        <v>#N/A</v>
      </c>
      <c r="AC66" s="11" t="e">
        <f t="shared" si="4"/>
        <v>#N/A</v>
      </c>
      <c r="AD66" s="10" t="e">
        <f>VLOOKUP(N66,ฐานข้อมูล!$H$22:$T$28,1+เอกสาร2!AA66)</f>
        <v>#N/A</v>
      </c>
      <c r="AE66" s="10" t="e">
        <f t="shared" si="5"/>
        <v>#N/A</v>
      </c>
    </row>
    <row r="67" spans="1:31" s="10" customFormat="1" ht="21.95" customHeight="1">
      <c r="A67" s="13"/>
      <c r="B67" s="48"/>
      <c r="C67" s="48"/>
      <c r="D67" s="14"/>
      <c r="E67" s="14"/>
      <c r="F67" s="49"/>
      <c r="G67" s="53"/>
      <c r="H67" s="69"/>
      <c r="I67" s="74">
        <f t="shared" si="0"/>
        <v>2000</v>
      </c>
      <c r="J67" s="9" t="e">
        <f t="shared" si="1"/>
        <v>#N/A</v>
      </c>
      <c r="K67" s="77" t="e">
        <f t="shared" si="2"/>
        <v>#N/A</v>
      </c>
      <c r="N67" s="10" t="e">
        <f>VLOOKUP(E67,ฐานข้อมูล!$A$2:$E$8,2)</f>
        <v>#N/A</v>
      </c>
      <c r="O67" s="10" t="e" cm="1">
        <f t="array" ref="O67">VLOOKUP(N67,ฐานข้อมูล!$H$2:$T$8,{2,3,4,5,6,7,8,9,10,11,12,13},FALSE)</f>
        <v>#N/A</v>
      </c>
      <c r="AA67" s="10" t="e">
        <f t="shared" si="3"/>
        <v>#N/A</v>
      </c>
      <c r="AB67" s="10" t="e">
        <f>VLOOKUP(N67,ฐานข้อมูล!$H$12:$T$18,1+เอกสาร2!AA67,FALSE)</f>
        <v>#N/A</v>
      </c>
      <c r="AC67" s="11" t="e">
        <f t="shared" si="4"/>
        <v>#N/A</v>
      </c>
      <c r="AD67" s="10" t="e">
        <f>VLOOKUP(N67,ฐานข้อมูล!$H$22:$T$28,1+เอกสาร2!AA67)</f>
        <v>#N/A</v>
      </c>
      <c r="AE67" s="10" t="e">
        <f t="shared" si="5"/>
        <v>#N/A</v>
      </c>
    </row>
    <row r="68" spans="1:31" s="10" customFormat="1" ht="21.95" customHeight="1">
      <c r="A68" s="13"/>
      <c r="B68" s="48"/>
      <c r="C68" s="48"/>
      <c r="D68" s="14"/>
      <c r="E68" s="14"/>
      <c r="F68" s="49"/>
      <c r="G68" s="53"/>
      <c r="H68" s="69"/>
      <c r="I68" s="74">
        <f t="shared" si="0"/>
        <v>2000</v>
      </c>
      <c r="J68" s="9" t="e">
        <f t="shared" si="1"/>
        <v>#N/A</v>
      </c>
      <c r="K68" s="77" t="e">
        <f t="shared" si="2"/>
        <v>#N/A</v>
      </c>
      <c r="N68" s="10" t="e">
        <f>VLOOKUP(E68,ฐานข้อมูล!$A$2:$E$8,2)</f>
        <v>#N/A</v>
      </c>
      <c r="O68" s="10" t="e" cm="1">
        <f t="array" ref="O68">VLOOKUP(N68,ฐานข้อมูล!$H$2:$T$8,{2,3,4,5,6,7,8,9,10,11,12,13},FALSE)</f>
        <v>#N/A</v>
      </c>
      <c r="AA68" s="10" t="e">
        <f t="shared" si="3"/>
        <v>#N/A</v>
      </c>
      <c r="AB68" s="10" t="e">
        <f>VLOOKUP(N68,ฐานข้อมูล!$H$12:$T$18,1+เอกสาร2!AA68,FALSE)</f>
        <v>#N/A</v>
      </c>
      <c r="AC68" s="11" t="e">
        <f t="shared" si="4"/>
        <v>#N/A</v>
      </c>
      <c r="AD68" s="10" t="e">
        <f>VLOOKUP(N68,ฐานข้อมูล!$H$22:$T$28,1+เอกสาร2!AA68)</f>
        <v>#N/A</v>
      </c>
      <c r="AE68" s="10" t="e">
        <f t="shared" si="5"/>
        <v>#N/A</v>
      </c>
    </row>
    <row r="69" spans="1:31" s="10" customFormat="1" ht="21.95" customHeight="1">
      <c r="A69" s="13"/>
      <c r="B69" s="48"/>
      <c r="C69" s="48"/>
      <c r="D69" s="14"/>
      <c r="E69" s="14"/>
      <c r="F69" s="49"/>
      <c r="G69" s="53"/>
      <c r="H69" s="69"/>
      <c r="I69" s="74">
        <f t="shared" si="0"/>
        <v>2000</v>
      </c>
      <c r="J69" s="9" t="e">
        <f t="shared" si="1"/>
        <v>#N/A</v>
      </c>
      <c r="K69" s="77" t="e">
        <f t="shared" si="2"/>
        <v>#N/A</v>
      </c>
      <c r="N69" s="10" t="e">
        <f>VLOOKUP(E69,ฐานข้อมูล!$A$2:$E$8,2)</f>
        <v>#N/A</v>
      </c>
      <c r="O69" s="10" t="e" cm="1">
        <f t="array" ref="O69">VLOOKUP(N69,ฐานข้อมูล!$H$2:$T$8,{2,3,4,5,6,7,8,9,10,11,12,13},FALSE)</f>
        <v>#N/A</v>
      </c>
      <c r="AA69" s="10" t="e">
        <f t="shared" si="3"/>
        <v>#N/A</v>
      </c>
      <c r="AB69" s="10" t="e">
        <f>VLOOKUP(N69,ฐานข้อมูล!$H$12:$T$18,1+เอกสาร2!AA69,FALSE)</f>
        <v>#N/A</v>
      </c>
      <c r="AC69" s="11" t="e">
        <f t="shared" si="4"/>
        <v>#N/A</v>
      </c>
      <c r="AD69" s="10" t="e">
        <f>VLOOKUP(N69,ฐานข้อมูล!$H$22:$T$28,1+เอกสาร2!AA69)</f>
        <v>#N/A</v>
      </c>
      <c r="AE69" s="10" t="e">
        <f t="shared" si="5"/>
        <v>#N/A</v>
      </c>
    </row>
    <row r="70" spans="1:31" s="10" customFormat="1" ht="21.95" customHeight="1">
      <c r="A70" s="13"/>
      <c r="B70" s="48"/>
      <c r="C70" s="48"/>
      <c r="D70" s="14"/>
      <c r="E70" s="14"/>
      <c r="F70" s="49"/>
      <c r="G70" s="53"/>
      <c r="H70" s="69"/>
      <c r="I70" s="74">
        <f t="shared" si="0"/>
        <v>2000</v>
      </c>
      <c r="J70" s="9" t="e">
        <f t="shared" si="1"/>
        <v>#N/A</v>
      </c>
      <c r="K70" s="77" t="e">
        <f t="shared" si="2"/>
        <v>#N/A</v>
      </c>
      <c r="N70" s="10" t="e">
        <f>VLOOKUP(E70,ฐานข้อมูล!$A$2:$E$8,2)</f>
        <v>#N/A</v>
      </c>
      <c r="O70" s="10" t="e" cm="1">
        <f t="array" ref="O70">VLOOKUP(N70,ฐานข้อมูล!$H$2:$T$8,{2,3,4,5,6,7,8,9,10,11,12,13},FALSE)</f>
        <v>#N/A</v>
      </c>
      <c r="AA70" s="10" t="e">
        <f t="shared" si="3"/>
        <v>#N/A</v>
      </c>
      <c r="AB70" s="10" t="e">
        <f>VLOOKUP(N70,ฐานข้อมูล!$H$12:$T$18,1+เอกสาร2!AA70,FALSE)</f>
        <v>#N/A</v>
      </c>
      <c r="AC70" s="11" t="e">
        <f t="shared" si="4"/>
        <v>#N/A</v>
      </c>
      <c r="AD70" s="10" t="e">
        <f>VLOOKUP(N70,ฐานข้อมูล!$H$22:$T$28,1+เอกสาร2!AA70)</f>
        <v>#N/A</v>
      </c>
      <c r="AE70" s="10" t="e">
        <f t="shared" si="5"/>
        <v>#N/A</v>
      </c>
    </row>
    <row r="71" spans="1:31" s="10" customFormat="1" ht="21.95" customHeight="1">
      <c r="A71" s="13"/>
      <c r="B71" s="48"/>
      <c r="C71" s="48"/>
      <c r="D71" s="14"/>
      <c r="E71" s="14"/>
      <c r="F71" s="49"/>
      <c r="G71" s="53"/>
      <c r="H71" s="69"/>
      <c r="I71" s="74">
        <f t="shared" si="0"/>
        <v>2000</v>
      </c>
      <c r="J71" s="9" t="e">
        <f t="shared" si="1"/>
        <v>#N/A</v>
      </c>
      <c r="K71" s="77" t="e">
        <f t="shared" si="2"/>
        <v>#N/A</v>
      </c>
      <c r="N71" s="10" t="e">
        <f>VLOOKUP(E71,ฐานข้อมูล!$A$2:$E$8,2)</f>
        <v>#N/A</v>
      </c>
      <c r="O71" s="10" t="e" cm="1">
        <f t="array" ref="O71">VLOOKUP(N71,ฐานข้อมูล!$H$2:$T$8,{2,3,4,5,6,7,8,9,10,11,12,13},FALSE)</f>
        <v>#N/A</v>
      </c>
      <c r="AA71" s="10" t="e">
        <f t="shared" si="3"/>
        <v>#N/A</v>
      </c>
      <c r="AB71" s="10" t="e">
        <f>VLOOKUP(N71,ฐานข้อมูล!$H$12:$T$18,1+เอกสาร2!AA71,FALSE)</f>
        <v>#N/A</v>
      </c>
      <c r="AC71" s="11" t="e">
        <f t="shared" si="4"/>
        <v>#N/A</v>
      </c>
      <c r="AD71" s="10" t="e">
        <f>VLOOKUP(N71,ฐานข้อมูล!$H$22:$T$28,1+เอกสาร2!AA71)</f>
        <v>#N/A</v>
      </c>
      <c r="AE71" s="10" t="e">
        <f t="shared" si="5"/>
        <v>#N/A</v>
      </c>
    </row>
    <row r="72" spans="1:31" s="10" customFormat="1" ht="21.95" customHeight="1">
      <c r="A72" s="13"/>
      <c r="B72" s="48"/>
      <c r="C72" s="48"/>
      <c r="D72" s="14"/>
      <c r="E72" s="14"/>
      <c r="F72" s="49"/>
      <c r="G72" s="53"/>
      <c r="H72" s="69"/>
      <c r="I72" s="74">
        <f t="shared" ref="I72:I115" si="6">IF(H72&gt;14601,0,IF(H72+2000&gt;14601,14600-H72,2000))</f>
        <v>2000</v>
      </c>
      <c r="J72" s="9" t="e">
        <f t="shared" si="1"/>
        <v>#N/A</v>
      </c>
      <c r="K72" s="77" t="e">
        <f t="shared" ref="K72:K115" si="7">IF(J72&gt;14601,0,IF(J72+2000&gt;14601,14600-J72,2000))</f>
        <v>#N/A</v>
      </c>
      <c r="N72" s="10" t="e">
        <f>VLOOKUP(E72,ฐานข้อมูล!$A$2:$E$8,2)</f>
        <v>#N/A</v>
      </c>
      <c r="O72" s="10" t="e" cm="1">
        <f t="array" ref="O72">VLOOKUP(N72,ฐานข้อมูล!$H$2:$T$8,{2,3,4,5,6,7,8,9,10,11,12,13},FALSE)</f>
        <v>#N/A</v>
      </c>
      <c r="AA72" s="10" t="e">
        <f t="shared" si="3"/>
        <v>#N/A</v>
      </c>
      <c r="AB72" s="10" t="e">
        <f>VLOOKUP(N72,ฐานข้อมูล!$H$12:$T$18,1+เอกสาร2!AA72,FALSE)</f>
        <v>#N/A</v>
      </c>
      <c r="AC72" s="11" t="e">
        <f t="shared" si="4"/>
        <v>#N/A</v>
      </c>
      <c r="AD72" s="10" t="e">
        <f>VLOOKUP(N72,ฐานข้อมูล!$H$22:$T$28,1+เอกสาร2!AA72)</f>
        <v>#N/A</v>
      </c>
      <c r="AE72" s="10" t="e">
        <f t="shared" si="5"/>
        <v>#N/A</v>
      </c>
    </row>
    <row r="73" spans="1:31" s="10" customFormat="1" ht="21.95" customHeight="1">
      <c r="A73" s="13"/>
      <c r="B73" s="48"/>
      <c r="C73" s="48"/>
      <c r="D73" s="14"/>
      <c r="E73" s="14"/>
      <c r="F73" s="49"/>
      <c r="G73" s="53"/>
      <c r="H73" s="69"/>
      <c r="I73" s="74">
        <f t="shared" si="6"/>
        <v>2000</v>
      </c>
      <c r="J73" s="9" t="e">
        <f t="shared" si="1"/>
        <v>#N/A</v>
      </c>
      <c r="K73" s="77" t="e">
        <f t="shared" si="7"/>
        <v>#N/A</v>
      </c>
      <c r="N73" s="10" t="e">
        <f>VLOOKUP(E73,ฐานข้อมูล!$A$2:$E$8,2)</f>
        <v>#N/A</v>
      </c>
      <c r="O73" s="10" t="e" cm="1">
        <f t="array" ref="O73">VLOOKUP(N73,ฐานข้อมูล!$H$2:$T$8,{2,3,4,5,6,7,8,9,10,11,12,13},FALSE)</f>
        <v>#N/A</v>
      </c>
      <c r="AA73" s="10" t="e">
        <f t="shared" si="3"/>
        <v>#N/A</v>
      </c>
      <c r="AB73" s="10" t="e">
        <f>VLOOKUP(N73,ฐานข้อมูล!$H$12:$T$18,1+เอกสาร2!AA73,FALSE)</f>
        <v>#N/A</v>
      </c>
      <c r="AC73" s="11" t="e">
        <f t="shared" si="4"/>
        <v>#N/A</v>
      </c>
      <c r="AD73" s="10" t="e">
        <f>VLOOKUP(N73,ฐานข้อมูล!$H$22:$T$28,1+เอกสาร2!AA73)</f>
        <v>#N/A</v>
      </c>
      <c r="AE73" s="10" t="e">
        <f t="shared" si="5"/>
        <v>#N/A</v>
      </c>
    </row>
    <row r="74" spans="1:31" s="10" customFormat="1" ht="21.95" customHeight="1">
      <c r="A74" s="13"/>
      <c r="B74" s="48"/>
      <c r="C74" s="48"/>
      <c r="D74" s="14"/>
      <c r="E74" s="14"/>
      <c r="F74" s="49"/>
      <c r="G74" s="53"/>
      <c r="H74" s="69"/>
      <c r="I74" s="74">
        <f t="shared" si="6"/>
        <v>2000</v>
      </c>
      <c r="J74" s="9" t="e">
        <f t="shared" si="1"/>
        <v>#N/A</v>
      </c>
      <c r="K74" s="77" t="e">
        <f t="shared" si="7"/>
        <v>#N/A</v>
      </c>
      <c r="N74" s="10" t="e">
        <f>VLOOKUP(E74,ฐานข้อมูล!$A$2:$E$8,2)</f>
        <v>#N/A</v>
      </c>
      <c r="O74" s="10" t="e" cm="1">
        <f t="array" ref="O74">VLOOKUP(N74,ฐานข้อมูล!$H$2:$T$8,{2,3,4,5,6,7,8,9,10,11,12,13},FALSE)</f>
        <v>#N/A</v>
      </c>
      <c r="AA74" s="10" t="e">
        <f t="shared" si="3"/>
        <v>#N/A</v>
      </c>
      <c r="AB74" s="10" t="e">
        <f>VLOOKUP(N74,ฐานข้อมูล!$H$12:$T$18,1+เอกสาร2!AA74,FALSE)</f>
        <v>#N/A</v>
      </c>
      <c r="AC74" s="11" t="e">
        <f t="shared" si="4"/>
        <v>#N/A</v>
      </c>
      <c r="AD74" s="10" t="e">
        <f>VLOOKUP(N74,ฐานข้อมูล!$H$22:$T$28,1+เอกสาร2!AA74)</f>
        <v>#N/A</v>
      </c>
      <c r="AE74" s="10" t="e">
        <f t="shared" si="5"/>
        <v>#N/A</v>
      </c>
    </row>
    <row r="75" spans="1:31" s="10" customFormat="1" ht="21.95" customHeight="1">
      <c r="A75" s="13"/>
      <c r="B75" s="48"/>
      <c r="C75" s="48"/>
      <c r="D75" s="14"/>
      <c r="E75" s="14"/>
      <c r="F75" s="49"/>
      <c r="G75" s="53"/>
      <c r="H75" s="69"/>
      <c r="I75" s="74">
        <f t="shared" si="6"/>
        <v>2000</v>
      </c>
      <c r="J75" s="9" t="e">
        <f t="shared" si="1"/>
        <v>#N/A</v>
      </c>
      <c r="K75" s="77" t="e">
        <f t="shared" si="7"/>
        <v>#N/A</v>
      </c>
      <c r="N75" s="10" t="e">
        <f>VLOOKUP(E75,ฐานข้อมูล!$A$2:$E$8,2)</f>
        <v>#N/A</v>
      </c>
      <c r="O75" s="10" t="e" cm="1">
        <f t="array" ref="O75">VLOOKUP(N75,ฐานข้อมูล!$H$2:$T$8,{2,3,4,5,6,7,8,9,10,11,12,13},FALSE)</f>
        <v>#N/A</v>
      </c>
      <c r="AA75" s="10" t="e">
        <f t="shared" si="3"/>
        <v>#N/A</v>
      </c>
      <c r="AB75" s="10" t="e">
        <f>VLOOKUP(N75,ฐานข้อมูล!$H$12:$T$18,1+เอกสาร2!AA75,FALSE)</f>
        <v>#N/A</v>
      </c>
      <c r="AC75" s="11" t="e">
        <f t="shared" si="4"/>
        <v>#N/A</v>
      </c>
      <c r="AD75" s="10" t="e">
        <f>VLOOKUP(N75,ฐานข้อมูล!$H$22:$T$28,1+เอกสาร2!AA75)</f>
        <v>#N/A</v>
      </c>
      <c r="AE75" s="10" t="e">
        <f t="shared" si="5"/>
        <v>#N/A</v>
      </c>
    </row>
    <row r="76" spans="1:31" s="10" customFormat="1" ht="21.95" customHeight="1">
      <c r="A76" s="13"/>
      <c r="B76" s="48"/>
      <c r="C76" s="48"/>
      <c r="D76" s="14"/>
      <c r="E76" s="14"/>
      <c r="F76" s="49"/>
      <c r="G76" s="53"/>
      <c r="H76" s="69"/>
      <c r="I76" s="74">
        <f t="shared" si="6"/>
        <v>2000</v>
      </c>
      <c r="J76" s="9" t="e">
        <f t="shared" si="1"/>
        <v>#N/A</v>
      </c>
      <c r="K76" s="77" t="e">
        <f t="shared" si="7"/>
        <v>#N/A</v>
      </c>
      <c r="N76" s="10" t="e">
        <f>VLOOKUP(E76,ฐานข้อมูล!$A$2:$E$8,2)</f>
        <v>#N/A</v>
      </c>
      <c r="O76" s="10" t="e" cm="1">
        <f t="array" ref="O76">VLOOKUP(N76,ฐานข้อมูล!$H$2:$T$8,{2,3,4,5,6,7,8,9,10,11,12,13},FALSE)</f>
        <v>#N/A</v>
      </c>
      <c r="AA76" s="10" t="e">
        <f t="shared" si="3"/>
        <v>#N/A</v>
      </c>
      <c r="AB76" s="10" t="e">
        <f>VLOOKUP(N76,ฐานข้อมูล!$H$12:$T$18,1+เอกสาร2!AA76,FALSE)</f>
        <v>#N/A</v>
      </c>
      <c r="AC76" s="11" t="e">
        <f t="shared" si="4"/>
        <v>#N/A</v>
      </c>
      <c r="AD76" s="10" t="e">
        <f>VLOOKUP(N76,ฐานข้อมูล!$H$22:$T$28,1+เอกสาร2!AA76)</f>
        <v>#N/A</v>
      </c>
      <c r="AE76" s="10" t="e">
        <f t="shared" si="5"/>
        <v>#N/A</v>
      </c>
    </row>
    <row r="77" spans="1:31" s="10" customFormat="1" ht="21.95" customHeight="1">
      <c r="A77" s="13"/>
      <c r="B77" s="48"/>
      <c r="C77" s="48"/>
      <c r="D77" s="14"/>
      <c r="E77" s="14"/>
      <c r="F77" s="49"/>
      <c r="G77" s="53"/>
      <c r="H77" s="69"/>
      <c r="I77" s="74">
        <f t="shared" si="6"/>
        <v>2000</v>
      </c>
      <c r="J77" s="9" t="e">
        <f t="shared" si="1"/>
        <v>#N/A</v>
      </c>
      <c r="K77" s="77" t="e">
        <f t="shared" si="7"/>
        <v>#N/A</v>
      </c>
      <c r="N77" s="10" t="e">
        <f>VLOOKUP(E77,ฐานข้อมูล!$A$2:$E$8,2)</f>
        <v>#N/A</v>
      </c>
      <c r="O77" s="10" t="e" cm="1">
        <f t="array" ref="O77">VLOOKUP(N77,ฐานข้อมูล!$H$2:$T$8,{2,3,4,5,6,7,8,9,10,11,12,13},FALSE)</f>
        <v>#N/A</v>
      </c>
      <c r="AA77" s="10" t="e">
        <f t="shared" si="3"/>
        <v>#N/A</v>
      </c>
      <c r="AB77" s="10" t="e">
        <f>VLOOKUP(N77,ฐานข้อมูล!$H$12:$T$18,1+เอกสาร2!AA77,FALSE)</f>
        <v>#N/A</v>
      </c>
      <c r="AC77" s="11" t="e">
        <f t="shared" si="4"/>
        <v>#N/A</v>
      </c>
      <c r="AD77" s="10" t="e">
        <f>VLOOKUP(N77,ฐานข้อมูล!$H$22:$T$28,1+เอกสาร2!AA77)</f>
        <v>#N/A</v>
      </c>
      <c r="AE77" s="10" t="e">
        <f t="shared" si="5"/>
        <v>#N/A</v>
      </c>
    </row>
    <row r="78" spans="1:31" s="10" customFormat="1" ht="21.95" customHeight="1">
      <c r="A78" s="13"/>
      <c r="B78" s="48"/>
      <c r="C78" s="48"/>
      <c r="D78" s="14"/>
      <c r="E78" s="14"/>
      <c r="F78" s="49"/>
      <c r="G78" s="53"/>
      <c r="H78" s="69"/>
      <c r="I78" s="74">
        <f t="shared" si="6"/>
        <v>2000</v>
      </c>
      <c r="J78" s="9" t="e">
        <f t="shared" si="1"/>
        <v>#N/A</v>
      </c>
      <c r="K78" s="77" t="e">
        <f t="shared" si="7"/>
        <v>#N/A</v>
      </c>
      <c r="N78" s="10" t="e">
        <f>VLOOKUP(E78,ฐานข้อมูล!$A$2:$E$8,2)</f>
        <v>#N/A</v>
      </c>
      <c r="O78" s="10" t="e" cm="1">
        <f t="array" ref="O78">VLOOKUP(N78,ฐานข้อมูล!$H$2:$T$8,{2,3,4,5,6,7,8,9,10,11,12,13},FALSE)</f>
        <v>#N/A</v>
      </c>
      <c r="AA78" s="10" t="e">
        <f t="shared" si="3"/>
        <v>#N/A</v>
      </c>
      <c r="AB78" s="10" t="e">
        <f>VLOOKUP(N78,ฐานข้อมูล!$H$12:$T$18,1+เอกสาร2!AA78,FALSE)</f>
        <v>#N/A</v>
      </c>
      <c r="AC78" s="11" t="e">
        <f t="shared" si="4"/>
        <v>#N/A</v>
      </c>
      <c r="AD78" s="10" t="e">
        <f>VLOOKUP(N78,ฐานข้อมูล!$H$22:$T$28,1+เอกสาร2!AA78)</f>
        <v>#N/A</v>
      </c>
      <c r="AE78" s="10" t="e">
        <f t="shared" si="5"/>
        <v>#N/A</v>
      </c>
    </row>
    <row r="79" spans="1:31" s="10" customFormat="1" ht="21.95" customHeight="1">
      <c r="A79" s="13"/>
      <c r="B79" s="48"/>
      <c r="C79" s="48"/>
      <c r="D79" s="14"/>
      <c r="E79" s="14"/>
      <c r="F79" s="49"/>
      <c r="G79" s="53"/>
      <c r="H79" s="69"/>
      <c r="I79" s="74">
        <f t="shared" si="6"/>
        <v>2000</v>
      </c>
      <c r="J79" s="9" t="e">
        <f t="shared" si="1"/>
        <v>#N/A</v>
      </c>
      <c r="K79" s="77" t="e">
        <f t="shared" si="7"/>
        <v>#N/A</v>
      </c>
      <c r="N79" s="10" t="e">
        <f>VLOOKUP(E79,ฐานข้อมูล!$A$2:$E$8,2)</f>
        <v>#N/A</v>
      </c>
      <c r="O79" s="10" t="e" cm="1">
        <f t="array" ref="O79">VLOOKUP(N79,ฐานข้อมูล!$H$2:$T$8,{2,3,4,5,6,7,8,9,10,11,12,13},FALSE)</f>
        <v>#N/A</v>
      </c>
      <c r="AA79" s="10" t="e">
        <f t="shared" si="3"/>
        <v>#N/A</v>
      </c>
      <c r="AB79" s="10" t="e">
        <f>VLOOKUP(N79,ฐานข้อมูล!$H$12:$T$18,1+เอกสาร2!AA79,FALSE)</f>
        <v>#N/A</v>
      </c>
      <c r="AC79" s="11" t="e">
        <f t="shared" si="4"/>
        <v>#N/A</v>
      </c>
      <c r="AD79" s="10" t="e">
        <f>VLOOKUP(N79,ฐานข้อมูล!$H$22:$T$28,1+เอกสาร2!AA79)</f>
        <v>#N/A</v>
      </c>
      <c r="AE79" s="10" t="e">
        <f t="shared" si="5"/>
        <v>#N/A</v>
      </c>
    </row>
    <row r="80" spans="1:31" s="10" customFormat="1" ht="21.95" customHeight="1">
      <c r="A80" s="13"/>
      <c r="B80" s="48"/>
      <c r="C80" s="48"/>
      <c r="D80" s="14"/>
      <c r="E80" s="14"/>
      <c r="F80" s="49"/>
      <c r="G80" s="53"/>
      <c r="H80" s="69"/>
      <c r="I80" s="74">
        <f t="shared" si="6"/>
        <v>2000</v>
      </c>
      <c r="J80" s="9" t="e">
        <f t="shared" si="1"/>
        <v>#N/A</v>
      </c>
      <c r="K80" s="77" t="e">
        <f t="shared" si="7"/>
        <v>#N/A</v>
      </c>
      <c r="N80" s="10" t="e">
        <f>VLOOKUP(E80,ฐานข้อมูล!$A$2:$E$8,2)</f>
        <v>#N/A</v>
      </c>
      <c r="O80" s="10" t="e" cm="1">
        <f t="array" ref="O80">VLOOKUP(N80,ฐานข้อมูล!$H$2:$T$8,{2,3,4,5,6,7,8,9,10,11,12,13},FALSE)</f>
        <v>#N/A</v>
      </c>
      <c r="AA80" s="10" t="e">
        <f t="shared" si="3"/>
        <v>#N/A</v>
      </c>
      <c r="AB80" s="10" t="e">
        <f>VLOOKUP(N80,ฐานข้อมูล!$H$12:$T$18,1+เอกสาร2!AA80,FALSE)</f>
        <v>#N/A</v>
      </c>
      <c r="AC80" s="11" t="e">
        <f t="shared" si="4"/>
        <v>#N/A</v>
      </c>
      <c r="AD80" s="10" t="e">
        <f>VLOOKUP(N80,ฐานข้อมูล!$H$22:$T$28,1+เอกสาร2!AA80)</f>
        <v>#N/A</v>
      </c>
      <c r="AE80" s="10" t="e">
        <f t="shared" si="5"/>
        <v>#N/A</v>
      </c>
    </row>
    <row r="81" spans="1:31" s="10" customFormat="1" ht="21.95" customHeight="1">
      <c r="A81" s="13"/>
      <c r="B81" s="48"/>
      <c r="C81" s="48"/>
      <c r="D81" s="14"/>
      <c r="E81" s="14"/>
      <c r="F81" s="49"/>
      <c r="G81" s="53"/>
      <c r="H81" s="69"/>
      <c r="I81" s="74">
        <f t="shared" si="6"/>
        <v>2000</v>
      </c>
      <c r="J81" s="9" t="e">
        <f t="shared" si="1"/>
        <v>#N/A</v>
      </c>
      <c r="K81" s="77" t="e">
        <f t="shared" si="7"/>
        <v>#N/A</v>
      </c>
      <c r="N81" s="10" t="e">
        <f>VLOOKUP(E81,ฐานข้อมูล!$A$2:$E$8,2)</f>
        <v>#N/A</v>
      </c>
      <c r="O81" s="10" t="e" cm="1">
        <f t="array" ref="O81">VLOOKUP(N81,ฐานข้อมูล!$H$2:$T$8,{2,3,4,5,6,7,8,9,10,11,12,13},FALSE)</f>
        <v>#N/A</v>
      </c>
      <c r="AA81" s="10" t="e">
        <f t="shared" si="3"/>
        <v>#N/A</v>
      </c>
      <c r="AB81" s="10" t="e">
        <f>VLOOKUP(N81,ฐานข้อมูล!$H$12:$T$18,1+เอกสาร2!AA81,FALSE)</f>
        <v>#N/A</v>
      </c>
      <c r="AC81" s="11" t="e">
        <f t="shared" si="4"/>
        <v>#N/A</v>
      </c>
      <c r="AD81" s="10" t="e">
        <f>VLOOKUP(N81,ฐานข้อมูล!$H$22:$T$28,1+เอกสาร2!AA81)</f>
        <v>#N/A</v>
      </c>
      <c r="AE81" s="10" t="e">
        <f t="shared" si="5"/>
        <v>#N/A</v>
      </c>
    </row>
    <row r="82" spans="1:31" s="10" customFormat="1" ht="21.95" customHeight="1">
      <c r="A82" s="13"/>
      <c r="B82" s="48"/>
      <c r="C82" s="48"/>
      <c r="D82" s="14"/>
      <c r="E82" s="14"/>
      <c r="F82" s="49"/>
      <c r="G82" s="53"/>
      <c r="H82" s="69"/>
      <c r="I82" s="74">
        <f t="shared" si="6"/>
        <v>2000</v>
      </c>
      <c r="J82" s="9" t="e">
        <f t="shared" si="1"/>
        <v>#N/A</v>
      </c>
      <c r="K82" s="77" t="e">
        <f t="shared" si="7"/>
        <v>#N/A</v>
      </c>
      <c r="N82" s="10" t="e">
        <f>VLOOKUP(E82,ฐานข้อมูล!$A$2:$E$8,2)</f>
        <v>#N/A</v>
      </c>
      <c r="O82" s="10" t="e" cm="1">
        <f t="array" ref="O82">VLOOKUP(N82,ฐานข้อมูล!$H$2:$T$8,{2,3,4,5,6,7,8,9,10,11,12,13},FALSE)</f>
        <v>#N/A</v>
      </c>
      <c r="AA82" s="10" t="e">
        <f t="shared" si="3"/>
        <v>#N/A</v>
      </c>
      <c r="AB82" s="10" t="e">
        <f>VLOOKUP(N82,ฐานข้อมูล!$H$12:$T$18,1+เอกสาร2!AA82,FALSE)</f>
        <v>#N/A</v>
      </c>
      <c r="AC82" s="11" t="e">
        <f t="shared" si="4"/>
        <v>#N/A</v>
      </c>
      <c r="AD82" s="10" t="e">
        <f>VLOOKUP(N82,ฐานข้อมูล!$H$22:$T$28,1+เอกสาร2!AA82)</f>
        <v>#N/A</v>
      </c>
      <c r="AE82" s="10" t="e">
        <f t="shared" si="5"/>
        <v>#N/A</v>
      </c>
    </row>
    <row r="83" spans="1:31" s="10" customFormat="1" ht="21.95" customHeight="1">
      <c r="A83" s="13"/>
      <c r="B83" s="48"/>
      <c r="C83" s="48"/>
      <c r="D83" s="14"/>
      <c r="E83" s="14"/>
      <c r="F83" s="49"/>
      <c r="G83" s="53"/>
      <c r="H83" s="69"/>
      <c r="I83" s="74">
        <f t="shared" si="6"/>
        <v>2000</v>
      </c>
      <c r="J83" s="9" t="e">
        <f t="shared" si="1"/>
        <v>#N/A</v>
      </c>
      <c r="K83" s="77" t="e">
        <f t="shared" si="7"/>
        <v>#N/A</v>
      </c>
      <c r="N83" s="10" t="e">
        <f>VLOOKUP(E83,ฐานข้อมูล!$A$2:$E$8,2)</f>
        <v>#N/A</v>
      </c>
      <c r="O83" s="10" t="e" cm="1">
        <f t="array" ref="O83">VLOOKUP(N83,ฐานข้อมูล!$H$2:$T$8,{2,3,4,5,6,7,8,9,10,11,12,13},FALSE)</f>
        <v>#N/A</v>
      </c>
      <c r="AA83" s="10" t="e">
        <f t="shared" si="3"/>
        <v>#N/A</v>
      </c>
      <c r="AB83" s="10" t="e">
        <f>VLOOKUP(N83,ฐานข้อมูล!$H$12:$T$18,1+เอกสาร2!AA83,FALSE)</f>
        <v>#N/A</v>
      </c>
      <c r="AC83" s="11" t="e">
        <f t="shared" si="4"/>
        <v>#N/A</v>
      </c>
      <c r="AD83" s="10" t="e">
        <f>VLOOKUP(N83,ฐานข้อมูล!$H$22:$T$28,1+เอกสาร2!AA83)</f>
        <v>#N/A</v>
      </c>
      <c r="AE83" s="10" t="e">
        <f t="shared" si="5"/>
        <v>#N/A</v>
      </c>
    </row>
    <row r="84" spans="1:31" s="10" customFormat="1" ht="21.95" customHeight="1">
      <c r="A84" s="13"/>
      <c r="B84" s="48"/>
      <c r="C84" s="48"/>
      <c r="D84" s="14"/>
      <c r="E84" s="14"/>
      <c r="F84" s="49"/>
      <c r="G84" s="53"/>
      <c r="H84" s="69"/>
      <c r="I84" s="74">
        <f t="shared" si="6"/>
        <v>2000</v>
      </c>
      <c r="J84" s="9" t="e">
        <f t="shared" si="1"/>
        <v>#N/A</v>
      </c>
      <c r="K84" s="77" t="e">
        <f t="shared" si="7"/>
        <v>#N/A</v>
      </c>
      <c r="N84" s="10" t="e">
        <f>VLOOKUP(E84,ฐานข้อมูล!$A$2:$E$8,2)</f>
        <v>#N/A</v>
      </c>
      <c r="O84" s="10" t="e" cm="1">
        <f t="array" ref="O84">VLOOKUP(N84,ฐานข้อมูล!$H$2:$T$8,{2,3,4,5,6,7,8,9,10,11,12,13},FALSE)</f>
        <v>#N/A</v>
      </c>
      <c r="AA84" s="10" t="e">
        <f t="shared" si="3"/>
        <v>#N/A</v>
      </c>
      <c r="AB84" s="10" t="e">
        <f>VLOOKUP(N84,ฐานข้อมูล!$H$12:$T$18,1+เอกสาร2!AA84,FALSE)</f>
        <v>#N/A</v>
      </c>
      <c r="AC84" s="11" t="e">
        <f t="shared" si="4"/>
        <v>#N/A</v>
      </c>
      <c r="AD84" s="10" t="e">
        <f>VLOOKUP(N84,ฐานข้อมูล!$H$22:$T$28,1+เอกสาร2!AA84)</f>
        <v>#N/A</v>
      </c>
      <c r="AE84" s="10" t="e">
        <f t="shared" si="5"/>
        <v>#N/A</v>
      </c>
    </row>
    <row r="85" spans="1:31" s="10" customFormat="1" ht="21.95" customHeight="1">
      <c r="A85" s="13"/>
      <c r="B85" s="48"/>
      <c r="C85" s="48"/>
      <c r="D85" s="14"/>
      <c r="E85" s="14"/>
      <c r="F85" s="49"/>
      <c r="G85" s="53"/>
      <c r="H85" s="69"/>
      <c r="I85" s="74">
        <f t="shared" si="6"/>
        <v>2000</v>
      </c>
      <c r="J85" s="9" t="e">
        <f t="shared" si="1"/>
        <v>#N/A</v>
      </c>
      <c r="K85" s="77" t="e">
        <f t="shared" si="7"/>
        <v>#N/A</v>
      </c>
      <c r="N85" s="10" t="e">
        <f>VLOOKUP(E85,ฐานข้อมูล!$A$2:$E$8,2)</f>
        <v>#N/A</v>
      </c>
      <c r="O85" s="10" t="e" cm="1">
        <f t="array" ref="O85">VLOOKUP(N85,ฐานข้อมูล!$H$2:$T$8,{2,3,4,5,6,7,8,9,10,11,12,13},FALSE)</f>
        <v>#N/A</v>
      </c>
      <c r="AA85" s="10" t="e">
        <f t="shared" si="3"/>
        <v>#N/A</v>
      </c>
      <c r="AB85" s="10" t="e">
        <f>VLOOKUP(N85,ฐานข้อมูล!$H$12:$T$18,1+เอกสาร2!AA85,FALSE)</f>
        <v>#N/A</v>
      </c>
      <c r="AC85" s="11" t="e">
        <f t="shared" si="4"/>
        <v>#N/A</v>
      </c>
      <c r="AD85" s="10" t="e">
        <f>VLOOKUP(N85,ฐานข้อมูล!$H$22:$T$28,1+เอกสาร2!AA85)</f>
        <v>#N/A</v>
      </c>
      <c r="AE85" s="10" t="e">
        <f t="shared" si="5"/>
        <v>#N/A</v>
      </c>
    </row>
    <row r="86" spans="1:31" s="10" customFormat="1" ht="21.95" customHeight="1">
      <c r="A86" s="13"/>
      <c r="B86" s="48"/>
      <c r="C86" s="48"/>
      <c r="D86" s="14"/>
      <c r="E86" s="14"/>
      <c r="F86" s="49"/>
      <c r="G86" s="53"/>
      <c r="H86" s="69"/>
      <c r="I86" s="74">
        <f t="shared" si="6"/>
        <v>2000</v>
      </c>
      <c r="J86" s="9" t="e">
        <f t="shared" si="1"/>
        <v>#N/A</v>
      </c>
      <c r="K86" s="77" t="e">
        <f t="shared" si="7"/>
        <v>#N/A</v>
      </c>
      <c r="N86" s="10" t="e">
        <f>VLOOKUP(E86,ฐานข้อมูล!$A$2:$E$8,2)</f>
        <v>#N/A</v>
      </c>
      <c r="O86" s="10" t="e" cm="1">
        <f t="array" ref="O86">VLOOKUP(N86,ฐานข้อมูล!$H$2:$T$8,{2,3,4,5,6,7,8,9,10,11,12,13},FALSE)</f>
        <v>#N/A</v>
      </c>
      <c r="AA86" s="10" t="e">
        <f t="shared" si="3"/>
        <v>#N/A</v>
      </c>
      <c r="AB86" s="10" t="e">
        <f>VLOOKUP(N86,ฐานข้อมูล!$H$12:$T$18,1+เอกสาร2!AA86,FALSE)</f>
        <v>#N/A</v>
      </c>
      <c r="AC86" s="11" t="e">
        <f t="shared" si="4"/>
        <v>#N/A</v>
      </c>
      <c r="AD86" s="10" t="e">
        <f>VLOOKUP(N86,ฐานข้อมูล!$H$22:$T$28,1+เอกสาร2!AA86)</f>
        <v>#N/A</v>
      </c>
      <c r="AE86" s="10" t="e">
        <f t="shared" si="5"/>
        <v>#N/A</v>
      </c>
    </row>
    <row r="87" spans="1:31" s="10" customFormat="1" ht="21.95" customHeight="1">
      <c r="A87" s="13"/>
      <c r="B87" s="48"/>
      <c r="C87" s="48"/>
      <c r="D87" s="14"/>
      <c r="E87" s="14"/>
      <c r="F87" s="49"/>
      <c r="G87" s="53"/>
      <c r="H87" s="69"/>
      <c r="I87" s="74">
        <f t="shared" si="6"/>
        <v>2000</v>
      </c>
      <c r="J87" s="9" t="e">
        <f t="shared" si="1"/>
        <v>#N/A</v>
      </c>
      <c r="K87" s="77" t="e">
        <f t="shared" si="7"/>
        <v>#N/A</v>
      </c>
      <c r="N87" s="10" t="e">
        <f>VLOOKUP(E87,ฐานข้อมูล!$A$2:$E$8,2)</f>
        <v>#N/A</v>
      </c>
      <c r="O87" s="10" t="e" cm="1">
        <f t="array" ref="O87">VLOOKUP(N87,ฐานข้อมูล!$H$2:$T$8,{2,3,4,5,6,7,8,9,10,11,12,13},FALSE)</f>
        <v>#N/A</v>
      </c>
      <c r="AA87" s="10" t="e">
        <f t="shared" si="3"/>
        <v>#N/A</v>
      </c>
      <c r="AB87" s="10" t="e">
        <f>VLOOKUP(N87,ฐานข้อมูล!$H$12:$T$18,1+เอกสาร2!AA87,FALSE)</f>
        <v>#N/A</v>
      </c>
      <c r="AC87" s="11" t="e">
        <f t="shared" si="4"/>
        <v>#N/A</v>
      </c>
      <c r="AD87" s="10" t="e">
        <f>VLOOKUP(N87,ฐานข้อมูล!$H$22:$T$28,1+เอกสาร2!AA87)</f>
        <v>#N/A</v>
      </c>
      <c r="AE87" s="10" t="e">
        <f t="shared" si="5"/>
        <v>#N/A</v>
      </c>
    </row>
    <row r="88" spans="1:31" s="10" customFormat="1" ht="21.95" customHeight="1">
      <c r="A88" s="13"/>
      <c r="B88" s="48"/>
      <c r="C88" s="48"/>
      <c r="D88" s="14"/>
      <c r="E88" s="14"/>
      <c r="F88" s="49"/>
      <c r="G88" s="53"/>
      <c r="H88" s="69"/>
      <c r="I88" s="74">
        <f t="shared" si="6"/>
        <v>2000</v>
      </c>
      <c r="J88" s="9" t="e">
        <f t="shared" si="1"/>
        <v>#N/A</v>
      </c>
      <c r="K88" s="77" t="e">
        <f t="shared" si="7"/>
        <v>#N/A</v>
      </c>
      <c r="N88" s="10" t="e">
        <f>VLOOKUP(E88,ฐานข้อมูล!$A$2:$E$8,2)</f>
        <v>#N/A</v>
      </c>
      <c r="O88" s="10" t="e" cm="1">
        <f t="array" ref="O88">VLOOKUP(N88,ฐานข้อมูล!$H$2:$T$8,{2,3,4,5,6,7,8,9,10,11,12,13},FALSE)</f>
        <v>#N/A</v>
      </c>
      <c r="AA88" s="10" t="e">
        <f t="shared" si="3"/>
        <v>#N/A</v>
      </c>
      <c r="AB88" s="10" t="e">
        <f>VLOOKUP(N88,ฐานข้อมูล!$H$12:$T$18,1+เอกสาร2!AA88,FALSE)</f>
        <v>#N/A</v>
      </c>
      <c r="AC88" s="11" t="e">
        <f t="shared" si="4"/>
        <v>#N/A</v>
      </c>
      <c r="AD88" s="10" t="e">
        <f>VLOOKUP(N88,ฐานข้อมูล!$H$22:$T$28,1+เอกสาร2!AA88)</f>
        <v>#N/A</v>
      </c>
      <c r="AE88" s="10" t="e">
        <f t="shared" si="5"/>
        <v>#N/A</v>
      </c>
    </row>
    <row r="89" spans="1:31" s="10" customFormat="1" ht="21.95" customHeight="1">
      <c r="A89" s="13"/>
      <c r="B89" s="48"/>
      <c r="C89" s="48"/>
      <c r="D89" s="14"/>
      <c r="E89" s="14"/>
      <c r="F89" s="49"/>
      <c r="G89" s="53"/>
      <c r="H89" s="69"/>
      <c r="I89" s="74">
        <f t="shared" si="6"/>
        <v>2000</v>
      </c>
      <c r="J89" s="9" t="e">
        <f t="shared" si="1"/>
        <v>#N/A</v>
      </c>
      <c r="K89" s="77" t="e">
        <f t="shared" si="7"/>
        <v>#N/A</v>
      </c>
      <c r="N89" s="10" t="e">
        <f>VLOOKUP(E89,ฐานข้อมูล!$A$2:$E$8,2)</f>
        <v>#N/A</v>
      </c>
      <c r="O89" s="10" t="e" cm="1">
        <f t="array" ref="O89">VLOOKUP(N89,ฐานข้อมูล!$H$2:$T$8,{2,3,4,5,6,7,8,9,10,11,12,13},FALSE)</f>
        <v>#N/A</v>
      </c>
      <c r="AA89" s="10" t="e">
        <f t="shared" si="3"/>
        <v>#N/A</v>
      </c>
      <c r="AB89" s="10" t="e">
        <f>VLOOKUP(N89,ฐานข้อมูล!$H$12:$T$18,1+เอกสาร2!AA89,FALSE)</f>
        <v>#N/A</v>
      </c>
      <c r="AC89" s="11" t="e">
        <f t="shared" si="4"/>
        <v>#N/A</v>
      </c>
      <c r="AD89" s="10" t="e">
        <f>VLOOKUP(N89,ฐานข้อมูล!$H$22:$T$28,1+เอกสาร2!AA89)</f>
        <v>#N/A</v>
      </c>
      <c r="AE89" s="10" t="e">
        <f t="shared" si="5"/>
        <v>#N/A</v>
      </c>
    </row>
    <row r="90" spans="1:31" s="10" customFormat="1" ht="21.95" customHeight="1">
      <c r="A90" s="13"/>
      <c r="B90" s="48"/>
      <c r="C90" s="48"/>
      <c r="D90" s="14"/>
      <c r="E90" s="14"/>
      <c r="F90" s="49"/>
      <c r="G90" s="53"/>
      <c r="H90" s="69"/>
      <c r="I90" s="74">
        <f t="shared" si="6"/>
        <v>2000</v>
      </c>
      <c r="J90" s="9" t="e">
        <f t="shared" si="1"/>
        <v>#N/A</v>
      </c>
      <c r="K90" s="77" t="e">
        <f t="shared" si="7"/>
        <v>#N/A</v>
      </c>
      <c r="N90" s="10" t="e">
        <f>VLOOKUP(E90,ฐานข้อมูล!$A$2:$E$8,2)</f>
        <v>#N/A</v>
      </c>
      <c r="O90" s="10" t="e" cm="1">
        <f t="array" ref="O90">VLOOKUP(N90,ฐานข้อมูล!$H$2:$T$8,{2,3,4,5,6,7,8,9,10,11,12,13},FALSE)</f>
        <v>#N/A</v>
      </c>
      <c r="AA90" s="10" t="e">
        <f t="shared" si="3"/>
        <v>#N/A</v>
      </c>
      <c r="AB90" s="10" t="e">
        <f>VLOOKUP(N90,ฐานข้อมูล!$H$12:$T$18,1+เอกสาร2!AA90,FALSE)</f>
        <v>#N/A</v>
      </c>
      <c r="AC90" s="11" t="e">
        <f t="shared" si="4"/>
        <v>#N/A</v>
      </c>
      <c r="AD90" s="10" t="e">
        <f>VLOOKUP(N90,ฐานข้อมูล!$H$22:$T$28,1+เอกสาร2!AA90)</f>
        <v>#N/A</v>
      </c>
      <c r="AE90" s="10" t="e">
        <f t="shared" si="5"/>
        <v>#N/A</v>
      </c>
    </row>
    <row r="91" spans="1:31" s="10" customFormat="1" ht="21.95" customHeight="1">
      <c r="A91" s="13"/>
      <c r="B91" s="48"/>
      <c r="C91" s="48"/>
      <c r="D91" s="14"/>
      <c r="E91" s="14"/>
      <c r="F91" s="49"/>
      <c r="G91" s="53"/>
      <c r="H91" s="69"/>
      <c r="I91" s="74">
        <f t="shared" si="6"/>
        <v>2000</v>
      </c>
      <c r="J91" s="9" t="e">
        <f t="shared" si="1"/>
        <v>#N/A</v>
      </c>
      <c r="K91" s="77" t="e">
        <f t="shared" si="7"/>
        <v>#N/A</v>
      </c>
      <c r="N91" s="10" t="e">
        <f>VLOOKUP(E91,ฐานข้อมูล!$A$2:$E$8,2)</f>
        <v>#N/A</v>
      </c>
      <c r="O91" s="10" t="e" cm="1">
        <f t="array" ref="O91">VLOOKUP(N91,ฐานข้อมูล!$H$2:$T$8,{2,3,4,5,6,7,8,9,10,11,12,13},FALSE)</f>
        <v>#N/A</v>
      </c>
      <c r="AA91" s="10" t="e">
        <f t="shared" si="3"/>
        <v>#N/A</v>
      </c>
      <c r="AB91" s="10" t="e">
        <f>VLOOKUP(N91,ฐานข้อมูล!$H$12:$T$18,1+เอกสาร2!AA91,FALSE)</f>
        <v>#N/A</v>
      </c>
      <c r="AC91" s="11" t="e">
        <f t="shared" si="4"/>
        <v>#N/A</v>
      </c>
      <c r="AD91" s="10" t="e">
        <f>VLOOKUP(N91,ฐานข้อมูล!$H$22:$T$28,1+เอกสาร2!AA91)</f>
        <v>#N/A</v>
      </c>
      <c r="AE91" s="10" t="e">
        <f t="shared" si="5"/>
        <v>#N/A</v>
      </c>
    </row>
    <row r="92" spans="1:31" s="10" customFormat="1" ht="21.95" customHeight="1">
      <c r="A92" s="13"/>
      <c r="B92" s="48"/>
      <c r="C92" s="48"/>
      <c r="D92" s="14"/>
      <c r="E92" s="14"/>
      <c r="F92" s="49"/>
      <c r="G92" s="53"/>
      <c r="H92" s="69"/>
      <c r="I92" s="74">
        <f t="shared" si="6"/>
        <v>2000</v>
      </c>
      <c r="J92" s="9" t="e">
        <f t="shared" si="1"/>
        <v>#N/A</v>
      </c>
      <c r="K92" s="77" t="e">
        <f t="shared" si="7"/>
        <v>#N/A</v>
      </c>
      <c r="N92" s="10" t="e">
        <f>VLOOKUP(E92,ฐานข้อมูล!$A$2:$E$8,2)</f>
        <v>#N/A</v>
      </c>
      <c r="O92" s="10" t="e" cm="1">
        <f t="array" ref="O92">VLOOKUP(N92,ฐานข้อมูล!$H$2:$T$8,{2,3,4,5,6,7,8,9,10,11,12,13},FALSE)</f>
        <v>#N/A</v>
      </c>
      <c r="AA92" s="10" t="e">
        <f t="shared" si="3"/>
        <v>#N/A</v>
      </c>
      <c r="AB92" s="10" t="e">
        <f>VLOOKUP(N92,ฐานข้อมูล!$H$12:$T$18,1+เอกสาร2!AA92,FALSE)</f>
        <v>#N/A</v>
      </c>
      <c r="AC92" s="11" t="e">
        <f t="shared" si="4"/>
        <v>#N/A</v>
      </c>
      <c r="AD92" s="10" t="e">
        <f>VLOOKUP(N92,ฐานข้อมูล!$H$22:$T$28,1+เอกสาร2!AA92)</f>
        <v>#N/A</v>
      </c>
      <c r="AE92" s="10" t="e">
        <f t="shared" si="5"/>
        <v>#N/A</v>
      </c>
    </row>
    <row r="93" spans="1:31" s="10" customFormat="1" ht="21.95" customHeight="1">
      <c r="A93" s="13"/>
      <c r="B93" s="48"/>
      <c r="C93" s="48"/>
      <c r="D93" s="14"/>
      <c r="E93" s="14"/>
      <c r="F93" s="49"/>
      <c r="G93" s="53"/>
      <c r="H93" s="69"/>
      <c r="I93" s="74">
        <f t="shared" si="6"/>
        <v>2000</v>
      </c>
      <c r="J93" s="9" t="e">
        <f t="shared" si="1"/>
        <v>#N/A</v>
      </c>
      <c r="K93" s="77" t="e">
        <f t="shared" si="7"/>
        <v>#N/A</v>
      </c>
      <c r="N93" s="10" t="e">
        <f>VLOOKUP(E93,ฐานข้อมูล!$A$2:$E$8,2)</f>
        <v>#N/A</v>
      </c>
      <c r="O93" s="10" t="e" cm="1">
        <f t="array" ref="O93">VLOOKUP(N93,ฐานข้อมูล!$H$2:$T$8,{2,3,4,5,6,7,8,9,10,11,12,13},FALSE)</f>
        <v>#N/A</v>
      </c>
      <c r="AA93" s="10" t="e">
        <f t="shared" si="3"/>
        <v>#N/A</v>
      </c>
      <c r="AB93" s="10" t="e">
        <f>VLOOKUP(N93,ฐานข้อมูล!$H$12:$T$18,1+เอกสาร2!AA93,FALSE)</f>
        <v>#N/A</v>
      </c>
      <c r="AC93" s="11" t="e">
        <f t="shared" si="4"/>
        <v>#N/A</v>
      </c>
      <c r="AD93" s="10" t="e">
        <f>VLOOKUP(N93,ฐานข้อมูล!$H$22:$T$28,1+เอกสาร2!AA93)</f>
        <v>#N/A</v>
      </c>
      <c r="AE93" s="10" t="e">
        <f t="shared" si="5"/>
        <v>#N/A</v>
      </c>
    </row>
    <row r="94" spans="1:31" s="10" customFormat="1" ht="21.95" customHeight="1">
      <c r="A94" s="13"/>
      <c r="B94" s="48"/>
      <c r="C94" s="48"/>
      <c r="D94" s="14"/>
      <c r="E94" s="14"/>
      <c r="F94" s="49"/>
      <c r="G94" s="53"/>
      <c r="H94" s="69"/>
      <c r="I94" s="74">
        <f t="shared" si="6"/>
        <v>2000</v>
      </c>
      <c r="J94" s="9" t="e">
        <f t="shared" si="1"/>
        <v>#N/A</v>
      </c>
      <c r="K94" s="77" t="e">
        <f t="shared" si="7"/>
        <v>#N/A</v>
      </c>
      <c r="N94" s="10" t="e">
        <f>VLOOKUP(E94,ฐานข้อมูล!$A$2:$E$8,2)</f>
        <v>#N/A</v>
      </c>
      <c r="O94" s="10" t="e" cm="1">
        <f t="array" ref="O94">VLOOKUP(N94,ฐานข้อมูล!$H$2:$T$8,{2,3,4,5,6,7,8,9,10,11,12,13},FALSE)</f>
        <v>#N/A</v>
      </c>
      <c r="AA94" s="10" t="e">
        <f t="shared" si="3"/>
        <v>#N/A</v>
      </c>
      <c r="AB94" s="10" t="e">
        <f>VLOOKUP(N94,ฐานข้อมูล!$H$12:$T$18,1+เอกสาร2!AA94,FALSE)</f>
        <v>#N/A</v>
      </c>
      <c r="AC94" s="11" t="e">
        <f t="shared" si="4"/>
        <v>#N/A</v>
      </c>
      <c r="AD94" s="10" t="e">
        <f>VLOOKUP(N94,ฐานข้อมูล!$H$22:$T$28,1+เอกสาร2!AA94)</f>
        <v>#N/A</v>
      </c>
      <c r="AE94" s="10" t="e">
        <f t="shared" si="5"/>
        <v>#N/A</v>
      </c>
    </row>
    <row r="95" spans="1:31" s="10" customFormat="1" ht="21.95" customHeight="1">
      <c r="A95" s="13"/>
      <c r="B95" s="48"/>
      <c r="C95" s="48"/>
      <c r="D95" s="14"/>
      <c r="E95" s="14"/>
      <c r="F95" s="49"/>
      <c r="G95" s="53"/>
      <c r="H95" s="69"/>
      <c r="I95" s="74">
        <f t="shared" si="6"/>
        <v>2000</v>
      </c>
      <c r="J95" s="9" t="e">
        <f t="shared" si="1"/>
        <v>#N/A</v>
      </c>
      <c r="K95" s="77" t="e">
        <f t="shared" si="7"/>
        <v>#N/A</v>
      </c>
      <c r="N95" s="10" t="e">
        <f>VLOOKUP(E95,ฐานข้อมูล!$A$2:$E$8,2)</f>
        <v>#N/A</v>
      </c>
      <c r="O95" s="10" t="e" cm="1">
        <f t="array" ref="O95">VLOOKUP(N95,ฐานข้อมูล!$H$2:$T$8,{2,3,4,5,6,7,8,9,10,11,12,13},FALSE)</f>
        <v>#N/A</v>
      </c>
      <c r="AA95" s="10" t="e">
        <f t="shared" si="3"/>
        <v>#N/A</v>
      </c>
      <c r="AB95" s="10" t="e">
        <f>VLOOKUP(N95,ฐานข้อมูล!$H$12:$T$18,1+เอกสาร2!AA95,FALSE)</f>
        <v>#N/A</v>
      </c>
      <c r="AC95" s="11" t="e">
        <f t="shared" si="4"/>
        <v>#N/A</v>
      </c>
      <c r="AD95" s="10" t="e">
        <f>VLOOKUP(N95,ฐานข้อมูล!$H$22:$T$28,1+เอกสาร2!AA95)</f>
        <v>#N/A</v>
      </c>
      <c r="AE95" s="10" t="e">
        <f t="shared" si="5"/>
        <v>#N/A</v>
      </c>
    </row>
    <row r="96" spans="1:31" s="10" customFormat="1" ht="21.95" customHeight="1">
      <c r="A96" s="13"/>
      <c r="B96" s="48"/>
      <c r="C96" s="48"/>
      <c r="D96" s="14"/>
      <c r="E96" s="14"/>
      <c r="F96" s="49"/>
      <c r="G96" s="53"/>
      <c r="H96" s="69"/>
      <c r="I96" s="74">
        <f t="shared" si="6"/>
        <v>2000</v>
      </c>
      <c r="J96" s="9" t="e">
        <f t="shared" si="1"/>
        <v>#N/A</v>
      </c>
      <c r="K96" s="77" t="e">
        <f t="shared" si="7"/>
        <v>#N/A</v>
      </c>
      <c r="N96" s="10" t="e">
        <f>VLOOKUP(E96,ฐานข้อมูล!$A$2:$E$8,2)</f>
        <v>#N/A</v>
      </c>
      <c r="O96" s="10" t="e" cm="1">
        <f t="array" ref="O96">VLOOKUP(N96,ฐานข้อมูล!$H$2:$T$8,{2,3,4,5,6,7,8,9,10,11,12,13},FALSE)</f>
        <v>#N/A</v>
      </c>
      <c r="AA96" s="10" t="e">
        <f t="shared" si="3"/>
        <v>#N/A</v>
      </c>
      <c r="AB96" s="10" t="e">
        <f>VLOOKUP(N96,ฐานข้อมูล!$H$12:$T$18,1+เอกสาร2!AA96,FALSE)</f>
        <v>#N/A</v>
      </c>
      <c r="AC96" s="11" t="e">
        <f t="shared" si="4"/>
        <v>#N/A</v>
      </c>
      <c r="AD96" s="10" t="e">
        <f>VLOOKUP(N96,ฐานข้อมูล!$H$22:$T$28,1+เอกสาร2!AA96)</f>
        <v>#N/A</v>
      </c>
      <c r="AE96" s="10" t="e">
        <f t="shared" si="5"/>
        <v>#N/A</v>
      </c>
    </row>
    <row r="97" spans="1:31" s="10" customFormat="1" ht="21.95" customHeight="1">
      <c r="A97" s="13"/>
      <c r="B97" s="48"/>
      <c r="C97" s="48"/>
      <c r="D97" s="14"/>
      <c r="E97" s="14"/>
      <c r="F97" s="49"/>
      <c r="G97" s="53"/>
      <c r="H97" s="69"/>
      <c r="I97" s="74">
        <f t="shared" si="6"/>
        <v>2000</v>
      </c>
      <c r="J97" s="9" t="e">
        <f t="shared" si="1"/>
        <v>#N/A</v>
      </c>
      <c r="K97" s="77" t="e">
        <f t="shared" si="7"/>
        <v>#N/A</v>
      </c>
      <c r="N97" s="10" t="e">
        <f>VLOOKUP(E97,ฐานข้อมูล!$A$2:$E$8,2)</f>
        <v>#N/A</v>
      </c>
      <c r="O97" s="10" t="e" cm="1">
        <f t="array" ref="O97">VLOOKUP(N97,ฐานข้อมูล!$H$2:$T$8,{2,3,4,5,6,7,8,9,10,11,12,13},FALSE)</f>
        <v>#N/A</v>
      </c>
      <c r="AA97" s="10" t="e">
        <f t="shared" si="3"/>
        <v>#N/A</v>
      </c>
      <c r="AB97" s="10" t="e">
        <f>VLOOKUP(N97,ฐานข้อมูล!$H$12:$T$18,1+เอกสาร2!AA97,FALSE)</f>
        <v>#N/A</v>
      </c>
      <c r="AC97" s="11" t="e">
        <f t="shared" si="4"/>
        <v>#N/A</v>
      </c>
      <c r="AD97" s="10" t="e">
        <f>VLOOKUP(N97,ฐานข้อมูล!$H$22:$T$28,1+เอกสาร2!AA97)</f>
        <v>#N/A</v>
      </c>
      <c r="AE97" s="10" t="e">
        <f t="shared" si="5"/>
        <v>#N/A</v>
      </c>
    </row>
    <row r="98" spans="1:31" s="10" customFormat="1" ht="21.95" customHeight="1">
      <c r="A98" s="13"/>
      <c r="B98" s="48"/>
      <c r="C98" s="48"/>
      <c r="D98" s="14"/>
      <c r="E98" s="14"/>
      <c r="F98" s="49"/>
      <c r="G98" s="53"/>
      <c r="H98" s="69"/>
      <c r="I98" s="74">
        <f t="shared" si="6"/>
        <v>2000</v>
      </c>
      <c r="J98" s="9" t="e">
        <f t="shared" si="1"/>
        <v>#N/A</v>
      </c>
      <c r="K98" s="77" t="e">
        <f t="shared" si="7"/>
        <v>#N/A</v>
      </c>
      <c r="N98" s="10" t="e">
        <f>VLOOKUP(E98,ฐานข้อมูล!$A$2:$E$8,2)</f>
        <v>#N/A</v>
      </c>
      <c r="O98" s="10" t="e" cm="1">
        <f t="array" ref="O98">VLOOKUP(N98,ฐานข้อมูล!$H$2:$T$8,{2,3,4,5,6,7,8,9,10,11,12,13},FALSE)</f>
        <v>#N/A</v>
      </c>
      <c r="AA98" s="10" t="e">
        <f t="shared" si="3"/>
        <v>#N/A</v>
      </c>
      <c r="AB98" s="10" t="e">
        <f>VLOOKUP(N98,ฐานข้อมูล!$H$12:$T$18,1+เอกสาร2!AA98,FALSE)</f>
        <v>#N/A</v>
      </c>
      <c r="AC98" s="11" t="e">
        <f t="shared" si="4"/>
        <v>#N/A</v>
      </c>
      <c r="AD98" s="10" t="e">
        <f>VLOOKUP(N98,ฐานข้อมูล!$H$22:$T$28,1+เอกสาร2!AA98)</f>
        <v>#N/A</v>
      </c>
      <c r="AE98" s="10" t="e">
        <f t="shared" si="5"/>
        <v>#N/A</v>
      </c>
    </row>
    <row r="99" spans="1:31" s="10" customFormat="1" ht="21.95" customHeight="1">
      <c r="A99" s="13"/>
      <c r="B99" s="48"/>
      <c r="C99" s="48"/>
      <c r="D99" s="14"/>
      <c r="E99" s="14"/>
      <c r="F99" s="49"/>
      <c r="G99" s="53"/>
      <c r="H99" s="69"/>
      <c r="I99" s="74">
        <f t="shared" si="6"/>
        <v>2000</v>
      </c>
      <c r="J99" s="9" t="e">
        <f t="shared" si="1"/>
        <v>#N/A</v>
      </c>
      <c r="K99" s="77" t="e">
        <f t="shared" si="7"/>
        <v>#N/A</v>
      </c>
      <c r="N99" s="10" t="e">
        <f>VLOOKUP(E99,ฐานข้อมูล!$A$2:$E$8,2)</f>
        <v>#N/A</v>
      </c>
      <c r="O99" s="10" t="e" cm="1">
        <f t="array" ref="O99">VLOOKUP(N99,ฐานข้อมูล!$H$2:$T$8,{2,3,4,5,6,7,8,9,10,11,12,13},FALSE)</f>
        <v>#N/A</v>
      </c>
      <c r="AA99" s="10" t="e">
        <f t="shared" si="3"/>
        <v>#N/A</v>
      </c>
      <c r="AB99" s="10" t="e">
        <f>VLOOKUP(N99,ฐานข้อมูล!$H$12:$T$18,1+เอกสาร2!AA99,FALSE)</f>
        <v>#N/A</v>
      </c>
      <c r="AC99" s="11" t="e">
        <f t="shared" si="4"/>
        <v>#N/A</v>
      </c>
      <c r="AD99" s="10" t="e">
        <f>VLOOKUP(N99,ฐานข้อมูล!$H$22:$T$28,1+เอกสาร2!AA99)</f>
        <v>#N/A</v>
      </c>
      <c r="AE99" s="10" t="e">
        <f t="shared" si="5"/>
        <v>#N/A</v>
      </c>
    </row>
    <row r="100" spans="1:31" s="10" customFormat="1" ht="21.95" customHeight="1">
      <c r="A100" s="13"/>
      <c r="B100" s="48"/>
      <c r="C100" s="48"/>
      <c r="D100" s="14"/>
      <c r="E100" s="14"/>
      <c r="F100" s="49"/>
      <c r="G100" s="53"/>
      <c r="H100" s="69"/>
      <c r="I100" s="74">
        <f t="shared" si="6"/>
        <v>2000</v>
      </c>
      <c r="J100" s="9" t="e">
        <f t="shared" si="1"/>
        <v>#N/A</v>
      </c>
      <c r="K100" s="77" t="e">
        <f t="shared" si="7"/>
        <v>#N/A</v>
      </c>
      <c r="N100" s="10" t="e">
        <f>VLOOKUP(E100,ฐานข้อมูล!$A$2:$E$8,2)</f>
        <v>#N/A</v>
      </c>
      <c r="O100" s="10" t="e" cm="1">
        <f t="array" ref="O100">VLOOKUP(N100,ฐานข้อมูล!$H$2:$T$8,{2,3,4,5,6,7,8,9,10,11,12,13},FALSE)</f>
        <v>#N/A</v>
      </c>
      <c r="AA100" s="10" t="e">
        <f t="shared" si="3"/>
        <v>#N/A</v>
      </c>
      <c r="AB100" s="10" t="e">
        <f>VLOOKUP(N100,ฐานข้อมูล!$H$12:$T$18,1+เอกสาร2!AA100,FALSE)</f>
        <v>#N/A</v>
      </c>
      <c r="AC100" s="11" t="e">
        <f t="shared" si="4"/>
        <v>#N/A</v>
      </c>
      <c r="AD100" s="10" t="e">
        <f>VLOOKUP(N100,ฐานข้อมูล!$H$22:$T$28,1+เอกสาร2!AA100)</f>
        <v>#N/A</v>
      </c>
      <c r="AE100" s="10" t="e">
        <f t="shared" si="5"/>
        <v>#N/A</v>
      </c>
    </row>
    <row r="101" spans="1:31" s="10" customFormat="1" ht="21.95" customHeight="1">
      <c r="A101" s="13"/>
      <c r="B101" s="48"/>
      <c r="C101" s="48"/>
      <c r="D101" s="14"/>
      <c r="E101" s="14"/>
      <c r="F101" s="49"/>
      <c r="G101" s="53"/>
      <c r="H101" s="69"/>
      <c r="I101" s="74">
        <f t="shared" si="6"/>
        <v>2000</v>
      </c>
      <c r="J101" s="9" t="e">
        <f t="shared" si="1"/>
        <v>#N/A</v>
      </c>
      <c r="K101" s="77" t="e">
        <f t="shared" si="7"/>
        <v>#N/A</v>
      </c>
      <c r="N101" s="10" t="e">
        <f>VLOOKUP(E101,ฐานข้อมูล!$A$2:$E$8,2)</f>
        <v>#N/A</v>
      </c>
      <c r="O101" s="10" t="e" cm="1">
        <f t="array" ref="O101">VLOOKUP(N101,ฐานข้อมูล!$H$2:$T$8,{2,3,4,5,6,7,8,9,10,11,12,13},FALSE)</f>
        <v>#N/A</v>
      </c>
      <c r="AA101" s="10" t="e">
        <f t="shared" si="3"/>
        <v>#N/A</v>
      </c>
      <c r="AB101" s="10" t="e">
        <f>VLOOKUP(N101,ฐานข้อมูล!$H$12:$T$18,1+เอกสาร2!AA101,FALSE)</f>
        <v>#N/A</v>
      </c>
      <c r="AC101" s="11" t="e">
        <f t="shared" si="4"/>
        <v>#N/A</v>
      </c>
      <c r="AD101" s="10" t="e">
        <f>VLOOKUP(N101,ฐานข้อมูล!$H$22:$T$28,1+เอกสาร2!AA101)</f>
        <v>#N/A</v>
      </c>
      <c r="AE101" s="10" t="e">
        <f t="shared" si="5"/>
        <v>#N/A</v>
      </c>
    </row>
    <row r="102" spans="1:31" s="10" customFormat="1" ht="21.95" customHeight="1">
      <c r="A102" s="13"/>
      <c r="B102" s="48"/>
      <c r="C102" s="48"/>
      <c r="D102" s="14"/>
      <c r="E102" s="14"/>
      <c r="F102" s="49"/>
      <c r="G102" s="53"/>
      <c r="H102" s="69"/>
      <c r="I102" s="74">
        <f t="shared" si="6"/>
        <v>2000</v>
      </c>
      <c r="J102" s="9" t="e">
        <f t="shared" si="1"/>
        <v>#N/A</v>
      </c>
      <c r="K102" s="77" t="e">
        <f t="shared" si="7"/>
        <v>#N/A</v>
      </c>
      <c r="N102" s="10" t="e">
        <f>VLOOKUP(E102,ฐานข้อมูล!$A$2:$E$8,2)</f>
        <v>#N/A</v>
      </c>
      <c r="O102" s="10" t="e" cm="1">
        <f t="array" ref="O102">VLOOKUP(N102,ฐานข้อมูล!$H$2:$T$8,{2,3,4,5,6,7,8,9,10,11,12,13},FALSE)</f>
        <v>#N/A</v>
      </c>
      <c r="AA102" s="10" t="e">
        <f t="shared" si="3"/>
        <v>#N/A</v>
      </c>
      <c r="AB102" s="10" t="e">
        <f>VLOOKUP(N102,ฐานข้อมูล!$H$12:$T$18,1+เอกสาร2!AA102,FALSE)</f>
        <v>#N/A</v>
      </c>
      <c r="AC102" s="11" t="e">
        <f t="shared" si="4"/>
        <v>#N/A</v>
      </c>
      <c r="AD102" s="10" t="e">
        <f>VLOOKUP(N102,ฐานข้อมูล!$H$22:$T$28,1+เอกสาร2!AA102)</f>
        <v>#N/A</v>
      </c>
      <c r="AE102" s="10" t="e">
        <f t="shared" si="5"/>
        <v>#N/A</v>
      </c>
    </row>
    <row r="103" spans="1:31" s="10" customFormat="1" ht="21.95" customHeight="1">
      <c r="A103" s="13"/>
      <c r="B103" s="48"/>
      <c r="C103" s="48"/>
      <c r="D103" s="14"/>
      <c r="E103" s="14"/>
      <c r="F103" s="49"/>
      <c r="G103" s="53"/>
      <c r="H103" s="69"/>
      <c r="I103" s="74">
        <f t="shared" si="6"/>
        <v>2000</v>
      </c>
      <c r="J103" s="9" t="e">
        <f t="shared" si="1"/>
        <v>#N/A</v>
      </c>
      <c r="K103" s="77" t="e">
        <f t="shared" si="7"/>
        <v>#N/A</v>
      </c>
      <c r="N103" s="10" t="e">
        <f>VLOOKUP(E103,ฐานข้อมูล!$A$2:$E$8,2)</f>
        <v>#N/A</v>
      </c>
      <c r="O103" s="10" t="e" cm="1">
        <f t="array" ref="O103">VLOOKUP(N103,ฐานข้อมูล!$H$2:$T$8,{2,3,4,5,6,7,8,9,10,11,12,13},FALSE)</f>
        <v>#N/A</v>
      </c>
      <c r="AA103" s="10" t="e">
        <f t="shared" si="3"/>
        <v>#N/A</v>
      </c>
      <c r="AB103" s="10" t="e">
        <f>VLOOKUP(N103,ฐานข้อมูล!$H$12:$T$18,1+เอกสาร2!AA103,FALSE)</f>
        <v>#N/A</v>
      </c>
      <c r="AC103" s="11" t="e">
        <f t="shared" si="4"/>
        <v>#N/A</v>
      </c>
      <c r="AD103" s="10" t="e">
        <f>VLOOKUP(N103,ฐานข้อมูล!$H$22:$T$28,1+เอกสาร2!AA103)</f>
        <v>#N/A</v>
      </c>
      <c r="AE103" s="10" t="e">
        <f t="shared" si="5"/>
        <v>#N/A</v>
      </c>
    </row>
    <row r="104" spans="1:31" s="10" customFormat="1" ht="21.95" customHeight="1">
      <c r="A104" s="13"/>
      <c r="B104" s="48"/>
      <c r="C104" s="48"/>
      <c r="D104" s="14"/>
      <c r="E104" s="14"/>
      <c r="F104" s="49"/>
      <c r="G104" s="53"/>
      <c r="H104" s="69"/>
      <c r="I104" s="74">
        <f t="shared" si="6"/>
        <v>2000</v>
      </c>
      <c r="J104" s="9" t="e">
        <f t="shared" si="1"/>
        <v>#N/A</v>
      </c>
      <c r="K104" s="77" t="e">
        <f t="shared" si="7"/>
        <v>#N/A</v>
      </c>
      <c r="N104" s="10" t="e">
        <f>VLOOKUP(E104,ฐานข้อมูล!$A$2:$E$8,2)</f>
        <v>#N/A</v>
      </c>
      <c r="O104" s="10" t="e" cm="1">
        <f t="array" ref="O104">VLOOKUP(N104,ฐานข้อมูล!$H$2:$T$8,{2,3,4,5,6,7,8,9,10,11,12,13},FALSE)</f>
        <v>#N/A</v>
      </c>
      <c r="AA104" s="10" t="e">
        <f t="shared" si="3"/>
        <v>#N/A</v>
      </c>
      <c r="AB104" s="10" t="e">
        <f>VLOOKUP(N104,ฐานข้อมูล!$H$12:$T$18,1+เอกสาร2!AA104,FALSE)</f>
        <v>#N/A</v>
      </c>
      <c r="AC104" s="11" t="e">
        <f t="shared" si="4"/>
        <v>#N/A</v>
      </c>
      <c r="AD104" s="10" t="e">
        <f>VLOOKUP(N104,ฐานข้อมูล!$H$22:$T$28,1+เอกสาร2!AA104)</f>
        <v>#N/A</v>
      </c>
      <c r="AE104" s="10" t="e">
        <f t="shared" si="5"/>
        <v>#N/A</v>
      </c>
    </row>
    <row r="105" spans="1:31" s="10" customFormat="1" ht="21.95" customHeight="1">
      <c r="A105" s="13"/>
      <c r="B105" s="48"/>
      <c r="C105" s="48"/>
      <c r="D105" s="14"/>
      <c r="E105" s="14"/>
      <c r="F105" s="49"/>
      <c r="G105" s="53"/>
      <c r="H105" s="69"/>
      <c r="I105" s="74">
        <f t="shared" si="6"/>
        <v>2000</v>
      </c>
      <c r="J105" s="9" t="e">
        <f t="shared" si="1"/>
        <v>#N/A</v>
      </c>
      <c r="K105" s="77" t="e">
        <f t="shared" si="7"/>
        <v>#N/A</v>
      </c>
      <c r="N105" s="10" t="e">
        <f>VLOOKUP(E105,ฐานข้อมูล!$A$2:$E$8,2)</f>
        <v>#N/A</v>
      </c>
      <c r="O105" s="10" t="e" cm="1">
        <f t="array" ref="O105">VLOOKUP(N105,ฐานข้อมูล!$H$2:$T$8,{2,3,4,5,6,7,8,9,10,11,12,13},FALSE)</f>
        <v>#N/A</v>
      </c>
      <c r="AA105" s="10" t="e">
        <f t="shared" si="3"/>
        <v>#N/A</v>
      </c>
      <c r="AB105" s="10" t="e">
        <f>VLOOKUP(N105,ฐานข้อมูล!$H$12:$T$18,1+เอกสาร2!AA105,FALSE)</f>
        <v>#N/A</v>
      </c>
      <c r="AC105" s="11" t="e">
        <f t="shared" si="4"/>
        <v>#N/A</v>
      </c>
      <c r="AD105" s="10" t="e">
        <f>VLOOKUP(N105,ฐานข้อมูล!$H$22:$T$28,1+เอกสาร2!AA105)</f>
        <v>#N/A</v>
      </c>
      <c r="AE105" s="10" t="e">
        <f t="shared" si="5"/>
        <v>#N/A</v>
      </c>
    </row>
    <row r="106" spans="1:31" s="10" customFormat="1" ht="21.95" customHeight="1">
      <c r="A106" s="13"/>
      <c r="B106" s="48"/>
      <c r="C106" s="48"/>
      <c r="D106" s="14"/>
      <c r="E106" s="14"/>
      <c r="F106" s="49"/>
      <c r="G106" s="53"/>
      <c r="H106" s="69"/>
      <c r="I106" s="74">
        <f t="shared" si="6"/>
        <v>2000</v>
      </c>
      <c r="J106" s="9" t="e">
        <f t="shared" si="1"/>
        <v>#N/A</v>
      </c>
      <c r="K106" s="77" t="e">
        <f t="shared" si="7"/>
        <v>#N/A</v>
      </c>
      <c r="N106" s="10" t="e">
        <f>VLOOKUP(E106,ฐานข้อมูล!$A$2:$E$8,2)</f>
        <v>#N/A</v>
      </c>
      <c r="O106" s="10" t="e" cm="1">
        <f t="array" ref="O106">VLOOKUP(N106,ฐานข้อมูล!$H$2:$T$8,{2,3,4,5,6,7,8,9,10,11,12,13},FALSE)</f>
        <v>#N/A</v>
      </c>
      <c r="AA106" s="10" t="e">
        <f t="shared" si="3"/>
        <v>#N/A</v>
      </c>
      <c r="AB106" s="10" t="e">
        <f>VLOOKUP(N106,ฐานข้อมูล!$H$12:$T$18,1+เอกสาร2!AA106,FALSE)</f>
        <v>#N/A</v>
      </c>
      <c r="AC106" s="11" t="e">
        <f t="shared" si="4"/>
        <v>#N/A</v>
      </c>
      <c r="AD106" s="10" t="e">
        <f>VLOOKUP(N106,ฐานข้อมูล!$H$22:$T$28,1+เอกสาร2!AA106)</f>
        <v>#N/A</v>
      </c>
      <c r="AE106" s="10" t="e">
        <f t="shared" si="5"/>
        <v>#N/A</v>
      </c>
    </row>
    <row r="107" spans="1:31" s="10" customFormat="1" ht="21.95" customHeight="1">
      <c r="A107" s="13"/>
      <c r="B107" s="48"/>
      <c r="C107" s="48"/>
      <c r="D107" s="14"/>
      <c r="E107" s="14"/>
      <c r="F107" s="49"/>
      <c r="G107" s="53"/>
      <c r="H107" s="69"/>
      <c r="I107" s="74">
        <f t="shared" si="6"/>
        <v>2000</v>
      </c>
      <c r="J107" s="9" t="e">
        <f t="shared" si="1"/>
        <v>#N/A</v>
      </c>
      <c r="K107" s="77" t="e">
        <f t="shared" si="7"/>
        <v>#N/A</v>
      </c>
      <c r="N107" s="10" t="e">
        <f>VLOOKUP(E107,ฐานข้อมูล!$A$2:$E$8,2)</f>
        <v>#N/A</v>
      </c>
      <c r="O107" s="10" t="e" cm="1">
        <f t="array" ref="O107">VLOOKUP(N107,ฐานข้อมูล!$H$2:$T$8,{2,3,4,5,6,7,8,9,10,11,12,13},FALSE)</f>
        <v>#N/A</v>
      </c>
      <c r="AA107" s="10" t="e">
        <f t="shared" si="3"/>
        <v>#N/A</v>
      </c>
      <c r="AB107" s="10" t="e">
        <f>VLOOKUP(N107,ฐานข้อมูล!$H$12:$T$18,1+เอกสาร2!AA107,FALSE)</f>
        <v>#N/A</v>
      </c>
      <c r="AC107" s="11" t="e">
        <f t="shared" si="4"/>
        <v>#N/A</v>
      </c>
      <c r="AD107" s="10" t="e">
        <f>VLOOKUP(N107,ฐานข้อมูล!$H$22:$T$28,1+เอกสาร2!AA107)</f>
        <v>#N/A</v>
      </c>
      <c r="AE107" s="10" t="e">
        <f t="shared" si="5"/>
        <v>#N/A</v>
      </c>
    </row>
    <row r="108" spans="1:31" s="10" customFormat="1" ht="21.95" customHeight="1">
      <c r="A108" s="13"/>
      <c r="B108" s="48"/>
      <c r="C108" s="48"/>
      <c r="D108" s="14"/>
      <c r="E108" s="14"/>
      <c r="F108" s="49"/>
      <c r="G108" s="53"/>
      <c r="H108" s="69"/>
      <c r="I108" s="74">
        <f t="shared" si="6"/>
        <v>2000</v>
      </c>
      <c r="J108" s="9" t="e">
        <f t="shared" si="1"/>
        <v>#N/A</v>
      </c>
      <c r="K108" s="77" t="e">
        <f t="shared" si="7"/>
        <v>#N/A</v>
      </c>
      <c r="N108" s="10" t="e">
        <f>VLOOKUP(E108,ฐานข้อมูล!$A$2:$E$8,2)</f>
        <v>#N/A</v>
      </c>
      <c r="O108" s="10" t="e" cm="1">
        <f t="array" ref="O108">VLOOKUP(N108,ฐานข้อมูล!$H$2:$T$8,{2,3,4,5,6,7,8,9,10,11,12,13},FALSE)</f>
        <v>#N/A</v>
      </c>
      <c r="AA108" s="10" t="e">
        <f t="shared" si="3"/>
        <v>#N/A</v>
      </c>
      <c r="AB108" s="10" t="e">
        <f>VLOOKUP(N108,ฐานข้อมูล!$H$12:$T$18,1+เอกสาร2!AA108,FALSE)</f>
        <v>#N/A</v>
      </c>
      <c r="AC108" s="11" t="e">
        <f t="shared" si="4"/>
        <v>#N/A</v>
      </c>
      <c r="AD108" s="10" t="e">
        <f>VLOOKUP(N108,ฐานข้อมูล!$H$22:$T$28,1+เอกสาร2!AA108)</f>
        <v>#N/A</v>
      </c>
      <c r="AE108" s="10" t="e">
        <f t="shared" si="5"/>
        <v>#N/A</v>
      </c>
    </row>
    <row r="109" spans="1:31" s="10" customFormat="1" ht="21.95" customHeight="1">
      <c r="A109" s="13"/>
      <c r="B109" s="48"/>
      <c r="C109" s="48"/>
      <c r="D109" s="14"/>
      <c r="E109" s="14"/>
      <c r="F109" s="49"/>
      <c r="G109" s="53"/>
      <c r="H109" s="69"/>
      <c r="I109" s="74">
        <f t="shared" si="6"/>
        <v>2000</v>
      </c>
      <c r="J109" s="9" t="e">
        <f t="shared" si="1"/>
        <v>#N/A</v>
      </c>
      <c r="K109" s="77" t="e">
        <f t="shared" si="7"/>
        <v>#N/A</v>
      </c>
      <c r="N109" s="10" t="e">
        <f>VLOOKUP(E109,ฐานข้อมูล!$A$2:$E$8,2)</f>
        <v>#N/A</v>
      </c>
      <c r="O109" s="10" t="e" cm="1">
        <f t="array" ref="O109">VLOOKUP(N109,ฐานข้อมูล!$H$2:$T$8,{2,3,4,5,6,7,8,9,10,11,12,13},FALSE)</f>
        <v>#N/A</v>
      </c>
      <c r="AA109" s="10" t="e">
        <f t="shared" si="3"/>
        <v>#N/A</v>
      </c>
      <c r="AB109" s="10" t="e">
        <f>VLOOKUP(N109,ฐานข้อมูล!$H$12:$T$18,1+เอกสาร2!AA109,FALSE)</f>
        <v>#N/A</v>
      </c>
      <c r="AC109" s="11" t="e">
        <f t="shared" si="4"/>
        <v>#N/A</v>
      </c>
      <c r="AD109" s="10" t="e">
        <f>VLOOKUP(N109,ฐานข้อมูล!$H$22:$T$28,1+เอกสาร2!AA109)</f>
        <v>#N/A</v>
      </c>
      <c r="AE109" s="10" t="e">
        <f t="shared" si="5"/>
        <v>#N/A</v>
      </c>
    </row>
    <row r="110" spans="1:31" s="10" customFormat="1" ht="21.95" customHeight="1">
      <c r="A110" s="13"/>
      <c r="B110" s="48"/>
      <c r="C110" s="48"/>
      <c r="D110" s="14"/>
      <c r="E110" s="14"/>
      <c r="F110" s="49"/>
      <c r="G110" s="53"/>
      <c r="H110" s="69"/>
      <c r="I110" s="74">
        <f t="shared" si="6"/>
        <v>2000</v>
      </c>
      <c r="J110" s="9" t="e">
        <f t="shared" si="1"/>
        <v>#N/A</v>
      </c>
      <c r="K110" s="77" t="e">
        <f t="shared" si="7"/>
        <v>#N/A</v>
      </c>
      <c r="N110" s="10" t="e">
        <f>VLOOKUP(E110,ฐานข้อมูล!$A$2:$E$8,2)</f>
        <v>#N/A</v>
      </c>
      <c r="O110" s="10" t="e" cm="1">
        <f t="array" ref="O110">VLOOKUP(N110,ฐานข้อมูล!$H$2:$T$8,{2,3,4,5,6,7,8,9,10,11,12,13},FALSE)</f>
        <v>#N/A</v>
      </c>
      <c r="AA110" s="10" t="e">
        <f t="shared" si="3"/>
        <v>#N/A</v>
      </c>
      <c r="AB110" s="10" t="e">
        <f>VLOOKUP(N110,ฐานข้อมูล!$H$12:$T$18,1+เอกสาร2!AA110,FALSE)</f>
        <v>#N/A</v>
      </c>
      <c r="AC110" s="11" t="e">
        <f t="shared" si="4"/>
        <v>#N/A</v>
      </c>
      <c r="AD110" s="10" t="e">
        <f>VLOOKUP(N110,ฐานข้อมูล!$H$22:$T$28,1+เอกสาร2!AA110)</f>
        <v>#N/A</v>
      </c>
      <c r="AE110" s="10" t="e">
        <f t="shared" si="5"/>
        <v>#N/A</v>
      </c>
    </row>
    <row r="111" spans="1:31" s="10" customFormat="1" ht="21.95" customHeight="1">
      <c r="A111" s="13"/>
      <c r="B111" s="48"/>
      <c r="C111" s="48"/>
      <c r="D111" s="14"/>
      <c r="E111" s="14"/>
      <c r="F111" s="49"/>
      <c r="G111" s="53"/>
      <c r="H111" s="69"/>
      <c r="I111" s="74">
        <f t="shared" si="6"/>
        <v>2000</v>
      </c>
      <c r="J111" s="9" t="e">
        <f t="shared" si="1"/>
        <v>#N/A</v>
      </c>
      <c r="K111" s="77" t="e">
        <f t="shared" si="7"/>
        <v>#N/A</v>
      </c>
      <c r="N111" s="10" t="e">
        <f>VLOOKUP(E111,ฐานข้อมูล!$A$2:$E$8,2)</f>
        <v>#N/A</v>
      </c>
      <c r="O111" s="10" t="e" cm="1">
        <f t="array" ref="O111">VLOOKUP(N111,ฐานข้อมูล!$H$2:$T$8,{2,3,4,5,6,7,8,9,10,11,12,13},FALSE)</f>
        <v>#N/A</v>
      </c>
      <c r="AA111" s="10" t="e">
        <f t="shared" si="3"/>
        <v>#N/A</v>
      </c>
      <c r="AB111" s="10" t="e">
        <f>VLOOKUP(N111,ฐานข้อมูล!$H$12:$T$18,1+เอกสาร2!AA111,FALSE)</f>
        <v>#N/A</v>
      </c>
      <c r="AC111" s="11" t="e">
        <f t="shared" si="4"/>
        <v>#N/A</v>
      </c>
      <c r="AD111" s="10" t="e">
        <f>VLOOKUP(N111,ฐานข้อมูล!$H$22:$T$28,1+เอกสาร2!AA111)</f>
        <v>#N/A</v>
      </c>
      <c r="AE111" s="10" t="e">
        <f t="shared" si="5"/>
        <v>#N/A</v>
      </c>
    </row>
    <row r="112" spans="1:31" s="10" customFormat="1" ht="21.95" customHeight="1">
      <c r="A112" s="13"/>
      <c r="B112" s="48"/>
      <c r="C112" s="48"/>
      <c r="D112" s="14"/>
      <c r="E112" s="14"/>
      <c r="F112" s="49"/>
      <c r="G112" s="53"/>
      <c r="H112" s="69"/>
      <c r="I112" s="74">
        <f t="shared" si="6"/>
        <v>2000</v>
      </c>
      <c r="J112" s="9" t="e">
        <f t="shared" si="1"/>
        <v>#N/A</v>
      </c>
      <c r="K112" s="77" t="e">
        <f t="shared" si="7"/>
        <v>#N/A</v>
      </c>
      <c r="N112" s="10" t="e">
        <f>VLOOKUP(E112,ฐานข้อมูล!$A$2:$E$8,2)</f>
        <v>#N/A</v>
      </c>
      <c r="O112" s="10" t="e" cm="1">
        <f t="array" ref="O112">VLOOKUP(N112,ฐานข้อมูล!$H$2:$T$8,{2,3,4,5,6,7,8,9,10,11,12,13},FALSE)</f>
        <v>#N/A</v>
      </c>
      <c r="AA112" s="10" t="e">
        <f t="shared" si="3"/>
        <v>#N/A</v>
      </c>
      <c r="AB112" s="10" t="e">
        <f>VLOOKUP(N112,ฐานข้อมูล!$H$12:$T$18,1+เอกสาร2!AA112,FALSE)</f>
        <v>#N/A</v>
      </c>
      <c r="AC112" s="11" t="e">
        <f t="shared" si="4"/>
        <v>#N/A</v>
      </c>
      <c r="AD112" s="10" t="e">
        <f>VLOOKUP(N112,ฐานข้อมูล!$H$22:$T$28,1+เอกสาร2!AA112)</f>
        <v>#N/A</v>
      </c>
      <c r="AE112" s="10" t="e">
        <f t="shared" si="5"/>
        <v>#N/A</v>
      </c>
    </row>
    <row r="113" spans="1:45" s="10" customFormat="1" ht="21.95" customHeight="1">
      <c r="A113" s="13"/>
      <c r="B113" s="48"/>
      <c r="C113" s="48"/>
      <c r="D113" s="14"/>
      <c r="E113" s="14"/>
      <c r="F113" s="49"/>
      <c r="G113" s="53"/>
      <c r="H113" s="69"/>
      <c r="I113" s="74">
        <f t="shared" si="6"/>
        <v>2000</v>
      </c>
      <c r="J113" s="9" t="e">
        <f t="shared" si="1"/>
        <v>#N/A</v>
      </c>
      <c r="K113" s="77" t="e">
        <f t="shared" si="7"/>
        <v>#N/A</v>
      </c>
      <c r="N113" s="10" t="e">
        <f>VLOOKUP(E113,ฐานข้อมูล!$A$2:$E$8,2)</f>
        <v>#N/A</v>
      </c>
      <c r="O113" s="10" t="e" cm="1">
        <f t="array" ref="O113">VLOOKUP(N113,ฐานข้อมูล!$H$2:$T$8,{2,3,4,5,6,7,8,9,10,11,12,13},FALSE)</f>
        <v>#N/A</v>
      </c>
      <c r="AA113" s="10" t="e">
        <f t="shared" si="3"/>
        <v>#N/A</v>
      </c>
      <c r="AB113" s="10" t="e">
        <f>VLOOKUP(N113,ฐานข้อมูล!$H$12:$T$18,1+เอกสาร2!AA113,FALSE)</f>
        <v>#N/A</v>
      </c>
      <c r="AC113" s="11" t="e">
        <f t="shared" si="4"/>
        <v>#N/A</v>
      </c>
      <c r="AD113" s="10" t="e">
        <f>VLOOKUP(N113,ฐานข้อมูล!$H$22:$T$28,1+เอกสาร2!AA113)</f>
        <v>#N/A</v>
      </c>
      <c r="AE113" s="10" t="e">
        <f t="shared" si="5"/>
        <v>#N/A</v>
      </c>
    </row>
    <row r="114" spans="1:45" s="10" customFormat="1" ht="21.95" customHeight="1">
      <c r="A114" s="13"/>
      <c r="B114" s="48"/>
      <c r="C114" s="48"/>
      <c r="D114" s="14"/>
      <c r="E114" s="14"/>
      <c r="F114" s="49"/>
      <c r="G114" s="53"/>
      <c r="H114" s="69"/>
      <c r="I114" s="74">
        <f t="shared" si="6"/>
        <v>2000</v>
      </c>
      <c r="J114" s="9" t="e">
        <f t="shared" si="1"/>
        <v>#N/A</v>
      </c>
      <c r="K114" s="77" t="e">
        <f t="shared" si="7"/>
        <v>#N/A</v>
      </c>
      <c r="N114" s="10" t="e">
        <f>VLOOKUP(E114,ฐานข้อมูล!$A$2:$E$8,2)</f>
        <v>#N/A</v>
      </c>
      <c r="O114" s="10" t="e" cm="1">
        <f t="array" ref="O114">VLOOKUP(N114,ฐานข้อมูล!$H$2:$T$8,{2,3,4,5,6,7,8,9,10,11,12,13},FALSE)</f>
        <v>#N/A</v>
      </c>
      <c r="AA114" s="10" t="e">
        <f t="shared" si="3"/>
        <v>#N/A</v>
      </c>
      <c r="AB114" s="10" t="e">
        <f>VLOOKUP(N114,ฐานข้อมูล!$H$12:$T$18,1+เอกสาร2!AA114,FALSE)</f>
        <v>#N/A</v>
      </c>
      <c r="AC114" s="11" t="e">
        <f t="shared" si="4"/>
        <v>#N/A</v>
      </c>
      <c r="AD114" s="10" t="e">
        <f>VLOOKUP(N114,ฐานข้อมูล!$H$22:$T$28,1+เอกสาร2!AA114)</f>
        <v>#N/A</v>
      </c>
      <c r="AE114" s="10" t="e">
        <f t="shared" si="5"/>
        <v>#N/A</v>
      </c>
    </row>
    <row r="115" spans="1:45" s="12" customFormat="1" ht="21.95" customHeight="1">
      <c r="A115" s="13"/>
      <c r="B115" s="48"/>
      <c r="C115" s="48"/>
      <c r="D115" s="14"/>
      <c r="E115" s="14"/>
      <c r="F115" s="49"/>
      <c r="G115" s="53"/>
      <c r="H115" s="69"/>
      <c r="I115" s="74">
        <f t="shared" si="6"/>
        <v>2000</v>
      </c>
      <c r="J115" s="9" t="e">
        <f t="shared" si="1"/>
        <v>#N/A</v>
      </c>
      <c r="K115" s="77" t="e">
        <f t="shared" si="7"/>
        <v>#N/A</v>
      </c>
      <c r="M115" s="10"/>
      <c r="N115" s="10" t="e">
        <f>VLOOKUP(E115,ฐานข้อมูล!$A$2:$E$8,2)</f>
        <v>#N/A</v>
      </c>
      <c r="O115" s="10" t="e" cm="1">
        <f t="array" ref="O115">VLOOKUP(N115,ฐานข้อมูล!$H$2:$T$8,{2,3,4,5,6,7,8,9,10,11,12,13},FALSE)</f>
        <v>#N/A</v>
      </c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 t="e">
        <f t="shared" si="3"/>
        <v>#N/A</v>
      </c>
      <c r="AB115" s="10" t="e">
        <f>VLOOKUP(N115,ฐานข้อมูล!$H$12:$T$18,1+เอกสาร2!AA115,FALSE)</f>
        <v>#N/A</v>
      </c>
      <c r="AC115" s="11" t="e">
        <f t="shared" si="4"/>
        <v>#N/A</v>
      </c>
      <c r="AD115" s="10" t="e">
        <f>VLOOKUP(N115,ฐานข้อมูล!$H$22:$T$28,1+เอกสาร2!AA115)</f>
        <v>#N/A</v>
      </c>
      <c r="AE115" s="10" t="e">
        <f t="shared" si="5"/>
        <v>#N/A</v>
      </c>
    </row>
    <row r="116" spans="1:45" s="20" customFormat="1" ht="11.45" customHeight="1">
      <c r="A116" s="19"/>
      <c r="D116" s="21"/>
      <c r="E116" s="40"/>
      <c r="F116" s="19"/>
      <c r="G116" s="19"/>
      <c r="H116" s="70"/>
      <c r="I116" s="70"/>
      <c r="J116" s="19"/>
      <c r="K116" s="78"/>
    </row>
    <row r="117" spans="1:45" s="26" customFormat="1" ht="21.95" customHeight="1">
      <c r="A117" s="19"/>
      <c r="B117" s="20"/>
      <c r="C117" s="20"/>
      <c r="D117" s="21"/>
      <c r="E117" s="40"/>
      <c r="F117" s="19"/>
      <c r="G117" s="19"/>
      <c r="H117" s="70"/>
      <c r="I117" s="70"/>
      <c r="J117" s="19"/>
      <c r="K117" s="78"/>
      <c r="M117" s="20"/>
      <c r="N117" s="20"/>
      <c r="O117" s="29"/>
      <c r="P117" s="29"/>
      <c r="Q117" s="29"/>
      <c r="R117" s="29"/>
      <c r="S117" s="29"/>
      <c r="AG117" s="27"/>
      <c r="AM117" s="27"/>
      <c r="AN117" s="27"/>
      <c r="AO117" s="27"/>
      <c r="AP117" s="27"/>
      <c r="AQ117" s="27"/>
      <c r="AR117" s="27"/>
      <c r="AS117" s="30"/>
    </row>
    <row r="118" spans="1:45" s="32" customFormat="1" ht="21.95" customHeight="1">
      <c r="A118" s="22"/>
      <c r="B118" s="23" t="s">
        <v>3</v>
      </c>
      <c r="C118" s="24"/>
      <c r="D118" s="25"/>
      <c r="E118" s="25"/>
      <c r="F118" s="24"/>
      <c r="G118" s="24"/>
      <c r="H118" s="71"/>
      <c r="I118" s="71"/>
      <c r="J118" s="24"/>
      <c r="K118" s="79"/>
      <c r="L118" s="28"/>
      <c r="M118" s="26"/>
      <c r="N118" s="26"/>
      <c r="O118" s="36"/>
      <c r="P118" s="36"/>
      <c r="Q118" s="36"/>
      <c r="R118" s="36"/>
      <c r="S118" s="36"/>
      <c r="W118" s="35"/>
      <c r="X118" s="35"/>
      <c r="Y118" s="35"/>
      <c r="Z118" s="35"/>
      <c r="AC118" s="26"/>
      <c r="AD118" s="26"/>
      <c r="AE118" s="26"/>
      <c r="AF118" s="26"/>
      <c r="AG118" s="27"/>
      <c r="AH118" s="26"/>
      <c r="AI118" s="26"/>
      <c r="AJ118" s="26"/>
      <c r="AK118" s="26"/>
      <c r="AL118" s="26"/>
      <c r="AM118" s="27"/>
      <c r="AN118" s="27"/>
      <c r="AO118" s="27"/>
      <c r="AP118" s="27"/>
      <c r="AQ118" s="27"/>
      <c r="AR118" s="27"/>
      <c r="AS118" s="30"/>
    </row>
    <row r="119" spans="1:45" s="26" customFormat="1" ht="21.95" customHeight="1">
      <c r="A119" s="31"/>
      <c r="B119" s="26" t="s">
        <v>4</v>
      </c>
      <c r="C119" s="32"/>
      <c r="D119" s="33"/>
      <c r="E119" s="33"/>
      <c r="F119" s="24"/>
      <c r="G119" s="24"/>
      <c r="H119" s="72"/>
      <c r="I119" s="72"/>
      <c r="J119" s="34"/>
      <c r="K119" s="72"/>
      <c r="M119" s="28"/>
      <c r="N119" s="28"/>
    </row>
    <row r="120" spans="1:45" ht="21.95" customHeight="1">
      <c r="B120" s="26" t="s">
        <v>5</v>
      </c>
      <c r="M120" s="26"/>
      <c r="N120" s="26"/>
    </row>
    <row r="121" spans="1:45" s="38" customFormat="1" ht="21.95" customHeight="1">
      <c r="A121" s="15"/>
      <c r="B121" s="15"/>
      <c r="C121" s="15"/>
      <c r="D121" s="16"/>
      <c r="E121" s="16"/>
      <c r="F121" s="17"/>
      <c r="G121" s="17"/>
      <c r="H121" s="73"/>
      <c r="I121" s="73"/>
      <c r="J121" s="18"/>
      <c r="K121" s="73"/>
      <c r="M121" s="39"/>
      <c r="N121" s="39"/>
    </row>
    <row r="122" spans="1:45" ht="21.95" customHeight="1">
      <c r="A122" s="37"/>
      <c r="B122" s="38"/>
      <c r="C122" s="38"/>
      <c r="D122" s="21"/>
      <c r="E122" s="40"/>
      <c r="F122" s="37"/>
      <c r="G122" s="37"/>
      <c r="H122" s="70"/>
      <c r="I122" s="70"/>
      <c r="J122" s="37"/>
      <c r="K122" s="80"/>
      <c r="M122" s="38"/>
      <c r="N122" s="38"/>
    </row>
  </sheetData>
  <mergeCells count="18">
    <mergeCell ref="O5:Y5"/>
    <mergeCell ref="I4:I5"/>
    <mergeCell ref="H3:I3"/>
    <mergeCell ref="J3:K3"/>
    <mergeCell ref="K4:K5"/>
    <mergeCell ref="L3:L5"/>
    <mergeCell ref="M3:M5"/>
    <mergeCell ref="A1:K1"/>
    <mergeCell ref="A2:K2"/>
    <mergeCell ref="B4:C4"/>
    <mergeCell ref="H4:H5"/>
    <mergeCell ref="J4:J5"/>
    <mergeCell ref="B5:C5"/>
    <mergeCell ref="A3:A5"/>
    <mergeCell ref="D3:D5"/>
    <mergeCell ref="E3:E5"/>
    <mergeCell ref="F3:F5"/>
    <mergeCell ref="G3:G5"/>
  </mergeCells>
  <printOptions horizontalCentered="1"/>
  <pageMargins left="0.39370078740157483" right="0.39370078740157483" top="0.39370078740157483" bottom="0.39370078740157483" header="0.15748031496062992" footer="0.31496062992125984"/>
  <pageSetup paperSize="9" scale="89" orientation="landscape" blackAndWhite="1" r:id="rId1"/>
  <headerFooter differentFirst="1">
    <oddHeader>&amp;C&amp;"TH SarabunIT๙,ธรรมดา"&amp;16หน้าที่ &amp;P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21E3AE-7531-4CE7-9BFA-916AE7C4C8A4}">
          <x14:formula1>
            <xm:f>ฐานข้อมูล!$A$2:$A$8</xm:f>
          </x14:formula1>
          <xm:sqref>E7:E115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5586-4E71-4D3E-9E90-5429C61FB3E6}">
  <sheetPr>
    <tabColor rgb="FF00B0F0"/>
  </sheetPr>
  <dimension ref="A1:AQ122"/>
  <sheetViews>
    <sheetView view="pageBreakPreview" zoomScale="48" zoomScaleNormal="90" zoomScaleSheetLayoutView="90" workbookViewId="0">
      <selection activeCell="E35" sqref="E35"/>
    </sheetView>
  </sheetViews>
  <sheetFormatPr defaultColWidth="8.6875" defaultRowHeight="21.95" customHeight="1"/>
  <cols>
    <col min="1" max="1" width="6.125" style="15" customWidth="1"/>
    <col min="2" max="3" width="10.625" style="15" customWidth="1"/>
    <col min="4" max="4" width="17.9375" style="16" customWidth="1"/>
    <col min="5" max="5" width="13.875" style="16" customWidth="1"/>
    <col min="6" max="7" width="12.875" style="17" customWidth="1"/>
    <col min="8" max="8" width="14.5" style="18" customWidth="1"/>
    <col min="9" max="9" width="15.8125" style="18" customWidth="1"/>
    <col min="10" max="29" width="8.6875" style="39" hidden="1" customWidth="1"/>
    <col min="30" max="16384" width="8.6875" style="39"/>
  </cols>
  <sheetData>
    <row r="1" spans="1:29" s="2" customFormat="1" ht="21.95" customHeight="1">
      <c r="A1" s="106" t="s">
        <v>44</v>
      </c>
      <c r="B1" s="106"/>
      <c r="C1" s="106"/>
      <c r="D1" s="106"/>
      <c r="E1" s="106"/>
      <c r="F1" s="106"/>
      <c r="G1" s="106"/>
      <c r="H1" s="106"/>
      <c r="I1" s="106"/>
      <c r="J1" s="2" t="s">
        <v>57</v>
      </c>
    </row>
    <row r="2" spans="1:29" s="2" customFormat="1" ht="21.95" customHeight="1">
      <c r="A2" s="107" t="s">
        <v>43</v>
      </c>
      <c r="B2" s="107"/>
      <c r="C2" s="107"/>
      <c r="D2" s="107"/>
      <c r="E2" s="107"/>
      <c r="F2" s="107"/>
      <c r="G2" s="107"/>
      <c r="H2" s="107"/>
      <c r="I2" s="107"/>
      <c r="J2" s="3" t="s">
        <v>12</v>
      </c>
      <c r="M2" s="3"/>
    </row>
    <row r="3" spans="1:29" s="7" customFormat="1" ht="21.95" customHeight="1">
      <c r="A3" s="108" t="s">
        <v>0</v>
      </c>
      <c r="B3" s="4"/>
      <c r="C3" s="5"/>
      <c r="D3" s="97" t="s">
        <v>13</v>
      </c>
      <c r="E3" s="111" t="s">
        <v>24</v>
      </c>
      <c r="F3" s="97" t="s">
        <v>2</v>
      </c>
      <c r="G3" s="97" t="s">
        <v>25</v>
      </c>
      <c r="H3" s="103" t="s">
        <v>35</v>
      </c>
      <c r="I3" s="104"/>
      <c r="J3" s="105" t="s">
        <v>14</v>
      </c>
      <c r="K3" s="90" t="s">
        <v>14</v>
      </c>
      <c r="L3" s="6" t="s">
        <v>12</v>
      </c>
    </row>
    <row r="4" spans="1:29" s="7" customFormat="1" ht="21.95" customHeight="1">
      <c r="A4" s="109"/>
      <c r="B4" s="91" t="s">
        <v>1</v>
      </c>
      <c r="C4" s="92"/>
      <c r="D4" s="98"/>
      <c r="E4" s="112"/>
      <c r="F4" s="98"/>
      <c r="G4" s="98"/>
      <c r="H4" s="128" t="s">
        <v>51</v>
      </c>
      <c r="I4" s="93" t="s">
        <v>34</v>
      </c>
      <c r="J4" s="105"/>
      <c r="K4" s="90"/>
    </row>
    <row r="5" spans="1:29" s="7" customFormat="1" ht="21.95" customHeight="1">
      <c r="A5" s="110"/>
      <c r="B5" s="95"/>
      <c r="C5" s="96"/>
      <c r="D5" s="99"/>
      <c r="E5" s="113"/>
      <c r="F5" s="99"/>
      <c r="G5" s="99"/>
      <c r="H5" s="129"/>
      <c r="I5" s="94"/>
      <c r="J5" s="105"/>
      <c r="K5" s="90"/>
      <c r="L5" s="7" t="s">
        <v>17</v>
      </c>
      <c r="M5" s="121" t="s">
        <v>45</v>
      </c>
      <c r="N5" s="121"/>
      <c r="O5" s="121"/>
      <c r="P5" s="121"/>
      <c r="Q5" s="121"/>
      <c r="R5" s="121"/>
      <c r="S5" s="121"/>
      <c r="T5" s="121"/>
      <c r="U5" s="121"/>
      <c r="V5" s="121"/>
      <c r="W5" s="121"/>
      <c r="Y5" s="7" t="s">
        <v>46</v>
      </c>
      <c r="Z5" s="7" t="s">
        <v>19</v>
      </c>
      <c r="AA5" s="7" t="s">
        <v>47</v>
      </c>
      <c r="AB5" s="7" t="s">
        <v>48</v>
      </c>
      <c r="AC5" s="7" t="s">
        <v>49</v>
      </c>
    </row>
    <row r="6" spans="1:29" s="10" customFormat="1" ht="20.65" hidden="1">
      <c r="A6" s="41"/>
      <c r="B6" s="44"/>
      <c r="C6" s="45"/>
      <c r="D6" s="46"/>
      <c r="E6" s="47"/>
      <c r="F6" s="8"/>
      <c r="G6" s="8"/>
      <c r="H6" s="56"/>
      <c r="I6" s="42"/>
      <c r="J6" s="10" t="e">
        <f>#REF!</f>
        <v>#REF!</v>
      </c>
      <c r="K6" s="10" t="e">
        <f>IF(J6="กรกฎาคม",7,IF(J6="สิงหาคม",8,IF(J6="กันยายน",9,IF(J6="ตุลาคม",10,IF(J6="พฤศจิกายน",11,IF(J6="ธันวาคม",12,0))))))</f>
        <v>#REF!</v>
      </c>
    </row>
    <row r="7" spans="1:29" s="10" customFormat="1" ht="21.95" customHeight="1">
      <c r="A7" s="13"/>
      <c r="B7" s="48"/>
      <c r="C7" s="48"/>
      <c r="D7" s="14"/>
      <c r="E7" s="14"/>
      <c r="F7" s="49"/>
      <c r="G7" s="53"/>
      <c r="H7" s="57"/>
      <c r="I7" s="9" t="e">
        <f>AC7</f>
        <v>#N/A</v>
      </c>
      <c r="L7" s="10" t="e">
        <f>VLOOKUP(E7,ฐานข้อมูล!$A$2:$E$8,2)</f>
        <v>#N/A</v>
      </c>
      <c r="M7" s="10" t="e" cm="1">
        <f t="array" ref="M7">VLOOKUP(L7,ฐานข้อมูล!$H$2:$T$8,{2,3,4,5,6,7,8,9,10,11,12,13},FALSE)</f>
        <v>#N/A</v>
      </c>
      <c r="Y7" s="10" t="e">
        <f>IF(H7&lt;M7-1,"ระบุค่าไม่ถูกต้อง",IF(H7&lt;M7+1,1,IF(H7&lt;N7+1,2,IF(H7&lt;O7+1,3,IF(H7&lt;P7+1,4,IF(H7&lt;Q7+1,5,IF(H7&lt;R7+1,6,IF(H7&lt;S7+1,7,IF(H7&lt;T7+1,8,IF(H7&lt;U7+1,9,IF(H7&lt;V7+1,10,IF(H7&lt;W7+1,11,IF(H7&lt;X7+1,12,0)))))))))))))</f>
        <v>#N/A</v>
      </c>
      <c r="Z7" s="10" t="e">
        <f>VLOOKUP(L7,ฐานข้อมูล!$H$12:$T$18,1+'เอกสาร2(1)'!Y7,FALSE)</f>
        <v>#N/A</v>
      </c>
      <c r="AA7" s="11" t="e">
        <f>Z7+H7</f>
        <v>#N/A</v>
      </c>
      <c r="AB7" s="10" t="e">
        <f>VLOOKUP(L7,ฐานข้อมูล!$H$22:$T$28,1+'เอกสาร2(1)'!Y7)</f>
        <v>#N/A</v>
      </c>
      <c r="AC7" s="10" t="e">
        <f>IF(Y7="ระบุค่าไม่ถูกต้อง",Y7,(IF(AB7&lt;100,"ไม่ได้ปรับชดเชย",IF(AA7&gt;AB7,AB7,AA7))))</f>
        <v>#N/A</v>
      </c>
    </row>
    <row r="8" spans="1:29" s="10" customFormat="1" ht="21.95" customHeight="1">
      <c r="A8" s="13"/>
      <c r="B8" s="48"/>
      <c r="C8" s="48"/>
      <c r="D8" s="14"/>
      <c r="E8" s="14"/>
      <c r="F8" s="49"/>
      <c r="G8" s="53"/>
      <c r="H8" s="57"/>
      <c r="I8" s="9" t="e">
        <f t="shared" ref="I8:I115" si="0">AC8</f>
        <v>#N/A</v>
      </c>
      <c r="L8" s="10" t="e">
        <f>VLOOKUP(E8,ฐานข้อมูล!$A$2:$E$8,2)</f>
        <v>#N/A</v>
      </c>
      <c r="M8" s="10" t="e" cm="1">
        <f t="array" ref="M8">VLOOKUP(L8,ฐานข้อมูล!$H$2:$T$8,{2,3,4,5,6,7,8,9,10,11,12,13},FALSE)</f>
        <v>#N/A</v>
      </c>
      <c r="Y8" s="10" t="e">
        <f t="shared" ref="Y8:Y115" si="1">IF(H8&lt;M8-1,"ระบุค่าไม่ถูกต้อง",IF(H8&lt;M8+1,1,IF(H8&lt;N8+1,2,IF(H8&lt;O8+1,3,IF(H8&lt;P8+1,4,IF(H8&lt;Q8+1,5,IF(H8&lt;R8+1,6,IF(H8&lt;S8+1,7,IF(H8&lt;T8+1,8,IF(H8&lt;U8+1,9,IF(H8&lt;V8+1,10,IF(H8&lt;W8+1,11,IF(H8&lt;X8+1,12,0)))))))))))))</f>
        <v>#N/A</v>
      </c>
      <c r="Z8" s="10" t="e">
        <f>VLOOKUP(L8,ฐานข้อมูล!$H$12:$T$18,1+'เอกสาร2(1)'!Y8,FALSE)</f>
        <v>#N/A</v>
      </c>
      <c r="AA8" s="11" t="e">
        <f t="shared" ref="AA8:AA115" si="2">Z8+H8</f>
        <v>#N/A</v>
      </c>
      <c r="AB8" s="10" t="e">
        <f>VLOOKUP(L8,ฐานข้อมูล!$H$22:$T$28,1+'เอกสาร2(1)'!Y8)</f>
        <v>#N/A</v>
      </c>
      <c r="AC8" s="10" t="e">
        <f t="shared" ref="AC8:AC115" si="3">IF(Y8="ระบุค่าไม่ถูกต้อง",Y8,(IF(AB8&lt;100,"ไม่ได้ปรับชดเชย",IF(AA8&gt;AB8,AB8,AA8))))</f>
        <v>#N/A</v>
      </c>
    </row>
    <row r="9" spans="1:29" s="10" customFormat="1" ht="21.95" customHeight="1">
      <c r="A9" s="13"/>
      <c r="B9" s="48"/>
      <c r="C9" s="48"/>
      <c r="D9" s="14"/>
      <c r="E9" s="14"/>
      <c r="F9" s="49"/>
      <c r="G9" s="53"/>
      <c r="H9" s="57"/>
      <c r="I9" s="9" t="e">
        <f t="shared" si="0"/>
        <v>#N/A</v>
      </c>
      <c r="L9" s="10" t="e">
        <f>VLOOKUP(E9,ฐานข้อมูล!$A$2:$E$8,2)</f>
        <v>#N/A</v>
      </c>
      <c r="M9" s="10" t="e" cm="1">
        <f t="array" ref="M9">VLOOKUP(L9,ฐานข้อมูล!$H$2:$T$8,{2,3,4,5,6,7,8,9,10,11,12,13},FALSE)</f>
        <v>#N/A</v>
      </c>
      <c r="Y9" s="10" t="e">
        <f t="shared" si="1"/>
        <v>#N/A</v>
      </c>
      <c r="Z9" s="10" t="e">
        <f>VLOOKUP(L9,ฐานข้อมูล!$H$12:$T$18,1+'เอกสาร2(1)'!Y9,FALSE)</f>
        <v>#N/A</v>
      </c>
      <c r="AA9" s="11" t="e">
        <f t="shared" si="2"/>
        <v>#N/A</v>
      </c>
      <c r="AB9" s="10" t="e">
        <f>VLOOKUP(L9,ฐานข้อมูล!$H$22:$T$28,1+'เอกสาร2(1)'!Y9)</f>
        <v>#N/A</v>
      </c>
      <c r="AC9" s="10" t="e">
        <f t="shared" si="3"/>
        <v>#N/A</v>
      </c>
    </row>
    <row r="10" spans="1:29" s="10" customFormat="1" ht="21.95" customHeight="1">
      <c r="A10" s="13"/>
      <c r="B10" s="48"/>
      <c r="C10" s="48"/>
      <c r="D10" s="14"/>
      <c r="E10" s="14"/>
      <c r="F10" s="49"/>
      <c r="G10" s="53"/>
      <c r="H10" s="57"/>
      <c r="I10" s="9" t="e">
        <f t="shared" si="0"/>
        <v>#N/A</v>
      </c>
      <c r="L10" s="10" t="e">
        <f>VLOOKUP(E10,ฐานข้อมูล!$A$2:$E$8,2)</f>
        <v>#N/A</v>
      </c>
      <c r="M10" s="10" t="e" cm="1">
        <f t="array" ref="M10">VLOOKUP(L10,ฐานข้อมูล!$H$2:$T$8,{2,3,4,5,6,7,8,9,10,11,12,13},FALSE)</f>
        <v>#N/A</v>
      </c>
      <c r="Y10" s="10" t="e">
        <f t="shared" si="1"/>
        <v>#N/A</v>
      </c>
      <c r="Z10" s="10" t="e">
        <f>VLOOKUP(L10,ฐานข้อมูล!$H$12:$T$18,1+'เอกสาร2(1)'!Y10,FALSE)</f>
        <v>#N/A</v>
      </c>
      <c r="AA10" s="11" t="e">
        <f t="shared" si="2"/>
        <v>#N/A</v>
      </c>
      <c r="AB10" s="10" t="e">
        <f>VLOOKUP(L10,ฐานข้อมูล!$H$22:$T$28,1+'เอกสาร2(1)'!Y10)</f>
        <v>#N/A</v>
      </c>
      <c r="AC10" s="10" t="e">
        <f t="shared" si="3"/>
        <v>#N/A</v>
      </c>
    </row>
    <row r="11" spans="1:29" s="10" customFormat="1" ht="21.95" customHeight="1">
      <c r="A11" s="13"/>
      <c r="B11" s="48"/>
      <c r="C11" s="48"/>
      <c r="D11" s="14"/>
      <c r="E11" s="14"/>
      <c r="F11" s="49"/>
      <c r="G11" s="53"/>
      <c r="H11" s="57"/>
      <c r="I11" s="9" t="e">
        <f t="shared" si="0"/>
        <v>#N/A</v>
      </c>
      <c r="L11" s="10" t="e">
        <f>VLOOKUP(E11,ฐานข้อมูล!$A$2:$E$8,2)</f>
        <v>#N/A</v>
      </c>
      <c r="M11" s="10" t="e" cm="1">
        <f t="array" ref="M11">VLOOKUP(L11,ฐานข้อมูล!$H$2:$T$8,{2,3,4,5,6,7,8,9,10,11,12,13},FALSE)</f>
        <v>#N/A</v>
      </c>
      <c r="Y11" s="10" t="e">
        <f t="shared" si="1"/>
        <v>#N/A</v>
      </c>
      <c r="Z11" s="10" t="e">
        <f>VLOOKUP(L11,ฐานข้อมูล!$H$12:$T$18,1+'เอกสาร2(1)'!Y11,FALSE)</f>
        <v>#N/A</v>
      </c>
      <c r="AA11" s="11" t="e">
        <f t="shared" si="2"/>
        <v>#N/A</v>
      </c>
      <c r="AB11" s="10" t="e">
        <f>VLOOKUP(L11,ฐานข้อมูล!$H$22:$T$28,1+'เอกสาร2(1)'!Y11)</f>
        <v>#N/A</v>
      </c>
      <c r="AC11" s="10" t="e">
        <f t="shared" si="3"/>
        <v>#N/A</v>
      </c>
    </row>
    <row r="12" spans="1:29" s="10" customFormat="1" ht="21.95" customHeight="1">
      <c r="A12" s="13"/>
      <c r="B12" s="48"/>
      <c r="C12" s="48"/>
      <c r="D12" s="14"/>
      <c r="E12" s="14"/>
      <c r="F12" s="49"/>
      <c r="G12" s="53"/>
      <c r="H12" s="57"/>
      <c r="I12" s="9" t="e">
        <f t="shared" si="0"/>
        <v>#N/A</v>
      </c>
      <c r="L12" s="10" t="e">
        <f>VLOOKUP(E12,ฐานข้อมูล!$A$2:$E$8,2)</f>
        <v>#N/A</v>
      </c>
      <c r="M12" s="10" t="e" cm="1">
        <f t="array" ref="M12">VLOOKUP(L12,ฐานข้อมูล!$H$2:$T$8,{2,3,4,5,6,7,8,9,10,11,12,13},FALSE)</f>
        <v>#N/A</v>
      </c>
      <c r="Y12" s="10" t="e">
        <f t="shared" si="1"/>
        <v>#N/A</v>
      </c>
      <c r="Z12" s="10" t="e">
        <f>VLOOKUP(L12,ฐานข้อมูล!$H$12:$T$18,1+'เอกสาร2(1)'!Y12,FALSE)</f>
        <v>#N/A</v>
      </c>
      <c r="AA12" s="11" t="e">
        <f t="shared" si="2"/>
        <v>#N/A</v>
      </c>
      <c r="AB12" s="10" t="e">
        <f>VLOOKUP(L12,ฐานข้อมูล!$H$22:$T$28,1+'เอกสาร2(1)'!Y12)</f>
        <v>#N/A</v>
      </c>
      <c r="AC12" s="10" t="e">
        <f t="shared" si="3"/>
        <v>#N/A</v>
      </c>
    </row>
    <row r="13" spans="1:29" s="10" customFormat="1" ht="21.95" customHeight="1">
      <c r="A13" s="13"/>
      <c r="B13" s="48"/>
      <c r="C13" s="48"/>
      <c r="D13" s="14"/>
      <c r="E13" s="14"/>
      <c r="F13" s="49"/>
      <c r="G13" s="53"/>
      <c r="H13" s="57"/>
      <c r="I13" s="9" t="e">
        <f t="shared" si="0"/>
        <v>#N/A</v>
      </c>
      <c r="L13" s="10" t="e">
        <f>VLOOKUP(E13,ฐานข้อมูล!$A$2:$E$8,2)</f>
        <v>#N/A</v>
      </c>
      <c r="M13" s="10" t="e" cm="1">
        <f t="array" ref="M13">VLOOKUP(L13,ฐานข้อมูล!$H$2:$T$8,{2,3,4,5,6,7,8,9,10,11,12,13},FALSE)</f>
        <v>#N/A</v>
      </c>
      <c r="Y13" s="10" t="e">
        <f t="shared" si="1"/>
        <v>#N/A</v>
      </c>
      <c r="Z13" s="10" t="e">
        <f>VLOOKUP(L13,ฐานข้อมูล!$H$12:$T$18,1+'เอกสาร2(1)'!Y13,FALSE)</f>
        <v>#N/A</v>
      </c>
      <c r="AA13" s="11" t="e">
        <f t="shared" si="2"/>
        <v>#N/A</v>
      </c>
      <c r="AB13" s="10" t="e">
        <f>VLOOKUP(L13,ฐานข้อมูล!$H$22:$T$28,1+'เอกสาร2(1)'!Y13)</f>
        <v>#N/A</v>
      </c>
      <c r="AC13" s="10" t="e">
        <f t="shared" si="3"/>
        <v>#N/A</v>
      </c>
    </row>
    <row r="14" spans="1:29" s="10" customFormat="1" ht="21.95" customHeight="1">
      <c r="A14" s="13"/>
      <c r="B14" s="48"/>
      <c r="C14" s="48"/>
      <c r="D14" s="14"/>
      <c r="E14" s="14"/>
      <c r="F14" s="49"/>
      <c r="G14" s="53"/>
      <c r="H14" s="57"/>
      <c r="I14" s="9" t="e">
        <f t="shared" si="0"/>
        <v>#N/A</v>
      </c>
      <c r="L14" s="10" t="e">
        <f>VLOOKUP(E14,ฐานข้อมูล!$A$2:$E$8,2)</f>
        <v>#N/A</v>
      </c>
      <c r="M14" s="10" t="e" cm="1">
        <f t="array" ref="M14">VLOOKUP(L14,ฐานข้อมูล!$H$2:$T$8,{2,3,4,5,6,7,8,9,10,11,12,13},FALSE)</f>
        <v>#N/A</v>
      </c>
      <c r="Y14" s="10" t="e">
        <f t="shared" si="1"/>
        <v>#N/A</v>
      </c>
      <c r="Z14" s="10" t="e">
        <f>VLOOKUP(L14,ฐานข้อมูล!$H$12:$T$18,1+'เอกสาร2(1)'!Y14,FALSE)</f>
        <v>#N/A</v>
      </c>
      <c r="AA14" s="11" t="e">
        <f t="shared" si="2"/>
        <v>#N/A</v>
      </c>
      <c r="AB14" s="10" t="e">
        <f>VLOOKUP(L14,ฐานข้อมูล!$H$22:$T$28,1+'เอกสาร2(1)'!Y14)</f>
        <v>#N/A</v>
      </c>
      <c r="AC14" s="10" t="e">
        <f t="shared" si="3"/>
        <v>#N/A</v>
      </c>
    </row>
    <row r="15" spans="1:29" s="10" customFormat="1" ht="21.95" customHeight="1">
      <c r="A15" s="13"/>
      <c r="B15" s="48"/>
      <c r="C15" s="48"/>
      <c r="D15" s="14"/>
      <c r="E15" s="14"/>
      <c r="F15" s="49"/>
      <c r="G15" s="53"/>
      <c r="H15" s="57"/>
      <c r="I15" s="9" t="e">
        <f t="shared" si="0"/>
        <v>#N/A</v>
      </c>
      <c r="L15" s="10" t="e">
        <f>VLOOKUP(E15,ฐานข้อมูล!$A$2:$E$8,2)</f>
        <v>#N/A</v>
      </c>
      <c r="M15" s="10" t="e" cm="1">
        <f t="array" ref="M15">VLOOKUP(L15,ฐานข้อมูล!$H$2:$T$8,{2,3,4,5,6,7,8,9,10,11,12,13},FALSE)</f>
        <v>#N/A</v>
      </c>
      <c r="Y15" s="10" t="e">
        <f t="shared" si="1"/>
        <v>#N/A</v>
      </c>
      <c r="Z15" s="10" t="e">
        <f>VLOOKUP(L15,ฐานข้อมูล!$H$12:$T$18,1+'เอกสาร2(1)'!Y15,FALSE)</f>
        <v>#N/A</v>
      </c>
      <c r="AA15" s="11" t="e">
        <f t="shared" si="2"/>
        <v>#N/A</v>
      </c>
      <c r="AB15" s="10" t="e">
        <f>VLOOKUP(L15,ฐานข้อมูล!$H$22:$T$28,1+'เอกสาร2(1)'!Y15)</f>
        <v>#N/A</v>
      </c>
      <c r="AC15" s="10" t="e">
        <f t="shared" si="3"/>
        <v>#N/A</v>
      </c>
    </row>
    <row r="16" spans="1:29" s="10" customFormat="1" ht="21.95" customHeight="1">
      <c r="A16" s="13"/>
      <c r="B16" s="48"/>
      <c r="C16" s="48"/>
      <c r="D16" s="14"/>
      <c r="E16" s="14"/>
      <c r="F16" s="49"/>
      <c r="G16" s="53"/>
      <c r="H16" s="57"/>
      <c r="I16" s="9" t="e">
        <f t="shared" si="0"/>
        <v>#N/A</v>
      </c>
      <c r="L16" s="10" t="e">
        <f>VLOOKUP(E16,ฐานข้อมูล!$A$2:$E$8,2)</f>
        <v>#N/A</v>
      </c>
      <c r="M16" s="10" t="e" cm="1">
        <f t="array" ref="M16">VLOOKUP(L16,ฐานข้อมูล!$H$2:$T$8,{2,3,4,5,6,7,8,9,10,11,12,13},FALSE)</f>
        <v>#N/A</v>
      </c>
      <c r="Y16" s="10" t="e">
        <f t="shared" si="1"/>
        <v>#N/A</v>
      </c>
      <c r="Z16" s="10" t="e">
        <f>VLOOKUP(L16,ฐานข้อมูล!$H$12:$T$18,1+'เอกสาร2(1)'!Y16,FALSE)</f>
        <v>#N/A</v>
      </c>
      <c r="AA16" s="11" t="e">
        <f t="shared" si="2"/>
        <v>#N/A</v>
      </c>
      <c r="AB16" s="10" t="e">
        <f>VLOOKUP(L16,ฐานข้อมูล!$H$22:$T$28,1+'เอกสาร2(1)'!Y16)</f>
        <v>#N/A</v>
      </c>
      <c r="AC16" s="10" t="e">
        <f t="shared" si="3"/>
        <v>#N/A</v>
      </c>
    </row>
    <row r="17" spans="1:29" s="10" customFormat="1" ht="21.95" customHeight="1">
      <c r="A17" s="13"/>
      <c r="B17" s="48"/>
      <c r="C17" s="48"/>
      <c r="D17" s="14"/>
      <c r="E17" s="14"/>
      <c r="F17" s="49"/>
      <c r="G17" s="53"/>
      <c r="H17" s="57"/>
      <c r="I17" s="9" t="e">
        <f t="shared" si="0"/>
        <v>#N/A</v>
      </c>
      <c r="L17" s="10" t="e">
        <f>VLOOKUP(E17,ฐานข้อมูล!$A$2:$E$8,2)</f>
        <v>#N/A</v>
      </c>
      <c r="M17" s="10" t="e" cm="1">
        <f t="array" ref="M17">VLOOKUP(L17,ฐานข้อมูล!$H$2:$T$8,{2,3,4,5,6,7,8,9,10,11,12,13},FALSE)</f>
        <v>#N/A</v>
      </c>
      <c r="Y17" s="10" t="e">
        <f t="shared" si="1"/>
        <v>#N/A</v>
      </c>
      <c r="Z17" s="10" t="e">
        <f>VLOOKUP(L17,ฐานข้อมูล!$H$12:$T$18,1+'เอกสาร2(1)'!Y17,FALSE)</f>
        <v>#N/A</v>
      </c>
      <c r="AA17" s="11" t="e">
        <f t="shared" si="2"/>
        <v>#N/A</v>
      </c>
      <c r="AB17" s="10" t="e">
        <f>VLOOKUP(L17,ฐานข้อมูล!$H$22:$T$28,1+'เอกสาร2(1)'!Y17)</f>
        <v>#N/A</v>
      </c>
      <c r="AC17" s="10" t="e">
        <f t="shared" si="3"/>
        <v>#N/A</v>
      </c>
    </row>
    <row r="18" spans="1:29" s="10" customFormat="1" ht="21.95" customHeight="1">
      <c r="A18" s="13"/>
      <c r="B18" s="48"/>
      <c r="C18" s="48"/>
      <c r="D18" s="14"/>
      <c r="E18" s="14"/>
      <c r="F18" s="49"/>
      <c r="G18" s="53"/>
      <c r="H18" s="57"/>
      <c r="I18" s="9" t="e">
        <f t="shared" si="0"/>
        <v>#N/A</v>
      </c>
      <c r="L18" s="10" t="e">
        <f>VLOOKUP(E18,ฐานข้อมูล!$A$2:$E$8,2)</f>
        <v>#N/A</v>
      </c>
      <c r="M18" s="10" t="e" cm="1">
        <f t="array" ref="M18">VLOOKUP(L18,ฐานข้อมูล!$H$2:$T$8,{2,3,4,5,6,7,8,9,10,11,12,13},FALSE)</f>
        <v>#N/A</v>
      </c>
      <c r="Y18" s="10" t="e">
        <f t="shared" si="1"/>
        <v>#N/A</v>
      </c>
      <c r="Z18" s="10" t="e">
        <f>VLOOKUP(L18,ฐานข้อมูล!$H$12:$T$18,1+'เอกสาร2(1)'!Y18,FALSE)</f>
        <v>#N/A</v>
      </c>
      <c r="AA18" s="11" t="e">
        <f t="shared" si="2"/>
        <v>#N/A</v>
      </c>
      <c r="AB18" s="10" t="e">
        <f>VLOOKUP(L18,ฐานข้อมูล!$H$22:$T$28,1+'เอกสาร2(1)'!Y18)</f>
        <v>#N/A</v>
      </c>
      <c r="AC18" s="10" t="e">
        <f t="shared" si="3"/>
        <v>#N/A</v>
      </c>
    </row>
    <row r="19" spans="1:29" s="10" customFormat="1" ht="21.95" customHeight="1">
      <c r="A19" s="13"/>
      <c r="B19" s="48"/>
      <c r="C19" s="48"/>
      <c r="D19" s="14"/>
      <c r="E19" s="14"/>
      <c r="F19" s="49"/>
      <c r="G19" s="53"/>
      <c r="H19" s="57"/>
      <c r="I19" s="9" t="e">
        <f t="shared" si="0"/>
        <v>#N/A</v>
      </c>
      <c r="L19" s="10" t="e">
        <f>VLOOKUP(E19,ฐานข้อมูล!$A$2:$E$8,2)</f>
        <v>#N/A</v>
      </c>
      <c r="M19" s="10" t="e" cm="1">
        <f t="array" ref="M19">VLOOKUP(L19,ฐานข้อมูล!$H$2:$T$8,{2,3,4,5,6,7,8,9,10,11,12,13},FALSE)</f>
        <v>#N/A</v>
      </c>
      <c r="Y19" s="10" t="e">
        <f t="shared" si="1"/>
        <v>#N/A</v>
      </c>
      <c r="Z19" s="10" t="e">
        <f>VLOOKUP(L19,ฐานข้อมูล!$H$12:$T$18,1+'เอกสาร2(1)'!Y19,FALSE)</f>
        <v>#N/A</v>
      </c>
      <c r="AA19" s="11" t="e">
        <f t="shared" si="2"/>
        <v>#N/A</v>
      </c>
      <c r="AB19" s="10" t="e">
        <f>VLOOKUP(L19,ฐานข้อมูล!$H$22:$T$28,1+'เอกสาร2(1)'!Y19)</f>
        <v>#N/A</v>
      </c>
      <c r="AC19" s="10" t="e">
        <f t="shared" si="3"/>
        <v>#N/A</v>
      </c>
    </row>
    <row r="20" spans="1:29" s="10" customFormat="1" ht="21.95" customHeight="1">
      <c r="A20" s="13"/>
      <c r="B20" s="48"/>
      <c r="C20" s="48"/>
      <c r="D20" s="14"/>
      <c r="E20" s="14"/>
      <c r="F20" s="49"/>
      <c r="G20" s="53"/>
      <c r="H20" s="57"/>
      <c r="I20" s="9" t="e">
        <f t="shared" si="0"/>
        <v>#N/A</v>
      </c>
      <c r="L20" s="10" t="e">
        <f>VLOOKUP(E20,ฐานข้อมูล!$A$2:$E$8,2)</f>
        <v>#N/A</v>
      </c>
      <c r="M20" s="10" t="e" cm="1">
        <f t="array" ref="M20">VLOOKUP(L20,ฐานข้อมูล!$H$2:$T$8,{2,3,4,5,6,7,8,9,10,11,12,13},FALSE)</f>
        <v>#N/A</v>
      </c>
      <c r="Y20" s="10" t="e">
        <f t="shared" si="1"/>
        <v>#N/A</v>
      </c>
      <c r="Z20" s="10" t="e">
        <f>VLOOKUP(L20,ฐานข้อมูล!$H$12:$T$18,1+'เอกสาร2(1)'!Y20,FALSE)</f>
        <v>#N/A</v>
      </c>
      <c r="AA20" s="11" t="e">
        <f t="shared" si="2"/>
        <v>#N/A</v>
      </c>
      <c r="AB20" s="10" t="e">
        <f>VLOOKUP(L20,ฐานข้อมูล!$H$22:$T$28,1+'เอกสาร2(1)'!Y20)</f>
        <v>#N/A</v>
      </c>
      <c r="AC20" s="10" t="e">
        <f t="shared" si="3"/>
        <v>#N/A</v>
      </c>
    </row>
    <row r="21" spans="1:29" s="10" customFormat="1" ht="21.95" customHeight="1">
      <c r="A21" s="13"/>
      <c r="B21" s="48"/>
      <c r="C21" s="48"/>
      <c r="D21" s="14"/>
      <c r="E21" s="14"/>
      <c r="F21" s="49"/>
      <c r="G21" s="53"/>
      <c r="H21" s="57"/>
      <c r="I21" s="9" t="e">
        <f t="shared" si="0"/>
        <v>#N/A</v>
      </c>
      <c r="L21" s="10" t="e">
        <f>VLOOKUP(E21,ฐานข้อมูล!$A$2:$E$8,2)</f>
        <v>#N/A</v>
      </c>
      <c r="M21" s="10" t="e" cm="1">
        <f t="array" ref="M21">VLOOKUP(L21,ฐานข้อมูล!$H$2:$T$8,{2,3,4,5,6,7,8,9,10,11,12,13},FALSE)</f>
        <v>#N/A</v>
      </c>
      <c r="Y21" s="10" t="e">
        <f t="shared" si="1"/>
        <v>#N/A</v>
      </c>
      <c r="Z21" s="10" t="e">
        <f>VLOOKUP(L21,ฐานข้อมูล!$H$12:$T$18,1+'เอกสาร2(1)'!Y21,FALSE)</f>
        <v>#N/A</v>
      </c>
      <c r="AA21" s="11" t="e">
        <f t="shared" si="2"/>
        <v>#N/A</v>
      </c>
      <c r="AB21" s="10" t="e">
        <f>VLOOKUP(L21,ฐานข้อมูล!$H$22:$T$28,1+'เอกสาร2(1)'!Y21)</f>
        <v>#N/A</v>
      </c>
      <c r="AC21" s="10" t="e">
        <f t="shared" si="3"/>
        <v>#N/A</v>
      </c>
    </row>
    <row r="22" spans="1:29" s="10" customFormat="1" ht="21.95" customHeight="1">
      <c r="A22" s="13"/>
      <c r="B22" s="48"/>
      <c r="C22" s="48"/>
      <c r="D22" s="14"/>
      <c r="E22" s="14"/>
      <c r="F22" s="49"/>
      <c r="G22" s="53"/>
      <c r="H22" s="57"/>
      <c r="I22" s="9" t="e">
        <f t="shared" si="0"/>
        <v>#N/A</v>
      </c>
      <c r="L22" s="10" t="e">
        <f>VLOOKUP(E22,ฐานข้อมูล!$A$2:$E$8,2)</f>
        <v>#N/A</v>
      </c>
      <c r="M22" s="10" t="e" cm="1">
        <f t="array" ref="M22">VLOOKUP(L22,ฐานข้อมูล!$H$2:$T$8,{2,3,4,5,6,7,8,9,10,11,12,13},FALSE)</f>
        <v>#N/A</v>
      </c>
      <c r="Y22" s="10" t="e">
        <f t="shared" si="1"/>
        <v>#N/A</v>
      </c>
      <c r="Z22" s="10" t="e">
        <f>VLOOKUP(L22,ฐานข้อมูล!$H$12:$T$18,1+'เอกสาร2(1)'!Y22,FALSE)</f>
        <v>#N/A</v>
      </c>
      <c r="AA22" s="11" t="e">
        <f t="shared" si="2"/>
        <v>#N/A</v>
      </c>
      <c r="AB22" s="10" t="e">
        <f>VLOOKUP(L22,ฐานข้อมูล!$H$22:$T$28,1+'เอกสาร2(1)'!Y22)</f>
        <v>#N/A</v>
      </c>
      <c r="AC22" s="10" t="e">
        <f t="shared" si="3"/>
        <v>#N/A</v>
      </c>
    </row>
    <row r="23" spans="1:29" s="10" customFormat="1" ht="21.95" customHeight="1">
      <c r="A23" s="13"/>
      <c r="B23" s="48"/>
      <c r="C23" s="48"/>
      <c r="D23" s="14"/>
      <c r="E23" s="14"/>
      <c r="F23" s="49"/>
      <c r="G23" s="53"/>
      <c r="H23" s="57"/>
      <c r="I23" s="9" t="e">
        <f t="shared" si="0"/>
        <v>#N/A</v>
      </c>
      <c r="L23" s="10" t="e">
        <f>VLOOKUP(E23,ฐานข้อมูล!$A$2:$E$8,2)</f>
        <v>#N/A</v>
      </c>
      <c r="M23" s="10" t="e" cm="1">
        <f t="array" ref="M23">VLOOKUP(L23,ฐานข้อมูล!$H$2:$T$8,{2,3,4,5,6,7,8,9,10,11,12,13},FALSE)</f>
        <v>#N/A</v>
      </c>
      <c r="Y23" s="10" t="e">
        <f t="shared" si="1"/>
        <v>#N/A</v>
      </c>
      <c r="Z23" s="10" t="e">
        <f>VLOOKUP(L23,ฐานข้อมูล!$H$12:$T$18,1+'เอกสาร2(1)'!Y23,FALSE)</f>
        <v>#N/A</v>
      </c>
      <c r="AA23" s="11" t="e">
        <f t="shared" si="2"/>
        <v>#N/A</v>
      </c>
      <c r="AB23" s="10" t="e">
        <f>VLOOKUP(L23,ฐานข้อมูล!$H$22:$T$28,1+'เอกสาร2(1)'!Y23)</f>
        <v>#N/A</v>
      </c>
      <c r="AC23" s="10" t="e">
        <f t="shared" si="3"/>
        <v>#N/A</v>
      </c>
    </row>
    <row r="24" spans="1:29" s="10" customFormat="1" ht="21.95" customHeight="1">
      <c r="A24" s="13"/>
      <c r="B24" s="48"/>
      <c r="C24" s="48"/>
      <c r="D24" s="14"/>
      <c r="E24" s="14"/>
      <c r="F24" s="49"/>
      <c r="G24" s="53"/>
      <c r="H24" s="57"/>
      <c r="I24" s="9" t="e">
        <f t="shared" si="0"/>
        <v>#N/A</v>
      </c>
      <c r="L24" s="10" t="e">
        <f>VLOOKUP(E24,ฐานข้อมูล!$A$2:$E$8,2)</f>
        <v>#N/A</v>
      </c>
      <c r="M24" s="10" t="e" cm="1">
        <f t="array" ref="M24">VLOOKUP(L24,ฐานข้อมูล!$H$2:$T$8,{2,3,4,5,6,7,8,9,10,11,12,13},FALSE)</f>
        <v>#N/A</v>
      </c>
      <c r="Y24" s="10" t="e">
        <f t="shared" si="1"/>
        <v>#N/A</v>
      </c>
      <c r="Z24" s="10" t="e">
        <f>VLOOKUP(L24,ฐานข้อมูล!$H$12:$T$18,1+'เอกสาร2(1)'!Y24,FALSE)</f>
        <v>#N/A</v>
      </c>
      <c r="AA24" s="11" t="e">
        <f t="shared" si="2"/>
        <v>#N/A</v>
      </c>
      <c r="AB24" s="10" t="e">
        <f>VLOOKUP(L24,ฐานข้อมูล!$H$22:$T$28,1+'เอกสาร2(1)'!Y24)</f>
        <v>#N/A</v>
      </c>
      <c r="AC24" s="10" t="e">
        <f t="shared" si="3"/>
        <v>#N/A</v>
      </c>
    </row>
    <row r="25" spans="1:29" s="10" customFormat="1" ht="21.95" customHeight="1">
      <c r="A25" s="13"/>
      <c r="B25" s="48"/>
      <c r="C25" s="48"/>
      <c r="D25" s="14"/>
      <c r="E25" s="14"/>
      <c r="F25" s="49"/>
      <c r="G25" s="53"/>
      <c r="H25" s="57"/>
      <c r="I25" s="9" t="e">
        <f t="shared" si="0"/>
        <v>#N/A</v>
      </c>
      <c r="L25" s="10" t="e">
        <f>VLOOKUP(E25,ฐานข้อมูล!$A$2:$E$8,2)</f>
        <v>#N/A</v>
      </c>
      <c r="M25" s="10" t="e" cm="1">
        <f t="array" ref="M25">VLOOKUP(L25,ฐานข้อมูล!$H$2:$T$8,{2,3,4,5,6,7,8,9,10,11,12,13},FALSE)</f>
        <v>#N/A</v>
      </c>
      <c r="Y25" s="10" t="e">
        <f t="shared" si="1"/>
        <v>#N/A</v>
      </c>
      <c r="Z25" s="10" t="e">
        <f>VLOOKUP(L25,ฐานข้อมูล!$H$12:$T$18,1+'เอกสาร2(1)'!Y25,FALSE)</f>
        <v>#N/A</v>
      </c>
      <c r="AA25" s="11" t="e">
        <f t="shared" si="2"/>
        <v>#N/A</v>
      </c>
      <c r="AB25" s="10" t="e">
        <f>VLOOKUP(L25,ฐานข้อมูล!$H$22:$T$28,1+'เอกสาร2(1)'!Y25)</f>
        <v>#N/A</v>
      </c>
      <c r="AC25" s="10" t="e">
        <f t="shared" si="3"/>
        <v>#N/A</v>
      </c>
    </row>
    <row r="26" spans="1:29" s="10" customFormat="1" ht="21.95" customHeight="1">
      <c r="A26" s="13"/>
      <c r="B26" s="48"/>
      <c r="C26" s="48"/>
      <c r="D26" s="14"/>
      <c r="E26" s="14"/>
      <c r="F26" s="49"/>
      <c r="G26" s="53"/>
      <c r="H26" s="57"/>
      <c r="I26" s="9" t="e">
        <f t="shared" si="0"/>
        <v>#N/A</v>
      </c>
      <c r="L26" s="10" t="e">
        <f>VLOOKUP(E26,ฐานข้อมูล!$A$2:$E$8,2)</f>
        <v>#N/A</v>
      </c>
      <c r="M26" s="10" t="e" cm="1">
        <f t="array" ref="M26">VLOOKUP(L26,ฐานข้อมูล!$H$2:$T$8,{2,3,4,5,6,7,8,9,10,11,12,13},FALSE)</f>
        <v>#N/A</v>
      </c>
      <c r="Y26" s="10" t="e">
        <f t="shared" si="1"/>
        <v>#N/A</v>
      </c>
      <c r="Z26" s="10" t="e">
        <f>VLOOKUP(L26,ฐานข้อมูล!$H$12:$T$18,1+'เอกสาร2(1)'!Y26,FALSE)</f>
        <v>#N/A</v>
      </c>
      <c r="AA26" s="11" t="e">
        <f t="shared" si="2"/>
        <v>#N/A</v>
      </c>
      <c r="AB26" s="10" t="e">
        <f>VLOOKUP(L26,ฐานข้อมูล!$H$22:$T$28,1+'เอกสาร2(1)'!Y26)</f>
        <v>#N/A</v>
      </c>
      <c r="AC26" s="10" t="e">
        <f t="shared" si="3"/>
        <v>#N/A</v>
      </c>
    </row>
    <row r="27" spans="1:29" s="10" customFormat="1" ht="21.95" customHeight="1">
      <c r="A27" s="13"/>
      <c r="B27" s="48"/>
      <c r="C27" s="48"/>
      <c r="D27" s="14"/>
      <c r="E27" s="14"/>
      <c r="F27" s="49"/>
      <c r="G27" s="53"/>
      <c r="H27" s="57"/>
      <c r="I27" s="9" t="e">
        <f t="shared" si="0"/>
        <v>#N/A</v>
      </c>
      <c r="L27" s="10" t="e">
        <f>VLOOKUP(E27,ฐานข้อมูล!$A$2:$E$8,2)</f>
        <v>#N/A</v>
      </c>
      <c r="M27" s="10" t="e" cm="1">
        <f t="array" ref="M27">VLOOKUP(L27,ฐานข้อมูล!$H$2:$T$8,{2,3,4,5,6,7,8,9,10,11,12,13},FALSE)</f>
        <v>#N/A</v>
      </c>
      <c r="Y27" s="10" t="e">
        <f t="shared" si="1"/>
        <v>#N/A</v>
      </c>
      <c r="Z27" s="10" t="e">
        <f>VLOOKUP(L27,ฐานข้อมูล!$H$12:$T$18,1+'เอกสาร2(1)'!Y27,FALSE)</f>
        <v>#N/A</v>
      </c>
      <c r="AA27" s="11" t="e">
        <f t="shared" si="2"/>
        <v>#N/A</v>
      </c>
      <c r="AB27" s="10" t="e">
        <f>VLOOKUP(L27,ฐานข้อมูล!$H$22:$T$28,1+'เอกสาร2(1)'!Y27)</f>
        <v>#N/A</v>
      </c>
      <c r="AC27" s="10" t="e">
        <f t="shared" si="3"/>
        <v>#N/A</v>
      </c>
    </row>
    <row r="28" spans="1:29" s="10" customFormat="1" ht="21.95" customHeight="1">
      <c r="A28" s="13"/>
      <c r="B28" s="48"/>
      <c r="C28" s="48"/>
      <c r="D28" s="14"/>
      <c r="E28" s="14"/>
      <c r="F28" s="49"/>
      <c r="G28" s="53"/>
      <c r="H28" s="57"/>
      <c r="I28" s="9" t="e">
        <f t="shared" si="0"/>
        <v>#N/A</v>
      </c>
      <c r="L28" s="10" t="e">
        <f>VLOOKUP(E28,ฐานข้อมูล!$A$2:$E$8,2)</f>
        <v>#N/A</v>
      </c>
      <c r="M28" s="10" t="e" cm="1">
        <f t="array" ref="M28">VLOOKUP(L28,ฐานข้อมูล!$H$2:$T$8,{2,3,4,5,6,7,8,9,10,11,12,13},FALSE)</f>
        <v>#N/A</v>
      </c>
      <c r="Y28" s="10" t="e">
        <f t="shared" si="1"/>
        <v>#N/A</v>
      </c>
      <c r="Z28" s="10" t="e">
        <f>VLOOKUP(L28,ฐานข้อมูล!$H$12:$T$18,1+'เอกสาร2(1)'!Y28,FALSE)</f>
        <v>#N/A</v>
      </c>
      <c r="AA28" s="11" t="e">
        <f t="shared" si="2"/>
        <v>#N/A</v>
      </c>
      <c r="AB28" s="10" t="e">
        <f>VLOOKUP(L28,ฐานข้อมูล!$H$22:$T$28,1+'เอกสาร2(1)'!Y28)</f>
        <v>#N/A</v>
      </c>
      <c r="AC28" s="10" t="e">
        <f t="shared" si="3"/>
        <v>#N/A</v>
      </c>
    </row>
    <row r="29" spans="1:29" s="10" customFormat="1" ht="21.95" customHeight="1">
      <c r="A29" s="13"/>
      <c r="B29" s="48"/>
      <c r="C29" s="48"/>
      <c r="D29" s="14"/>
      <c r="E29" s="14"/>
      <c r="F29" s="49"/>
      <c r="G29" s="53"/>
      <c r="H29" s="57"/>
      <c r="I29" s="9" t="e">
        <f t="shared" si="0"/>
        <v>#N/A</v>
      </c>
      <c r="L29" s="10" t="e">
        <f>VLOOKUP(E29,ฐานข้อมูล!$A$2:$E$8,2)</f>
        <v>#N/A</v>
      </c>
      <c r="M29" s="10" t="e" cm="1">
        <f t="array" ref="M29">VLOOKUP(L29,ฐานข้อมูล!$H$2:$T$8,{2,3,4,5,6,7,8,9,10,11,12,13},FALSE)</f>
        <v>#N/A</v>
      </c>
      <c r="Y29" s="10" t="e">
        <f t="shared" si="1"/>
        <v>#N/A</v>
      </c>
      <c r="Z29" s="10" t="e">
        <f>VLOOKUP(L29,ฐานข้อมูล!$H$12:$T$18,1+'เอกสาร2(1)'!Y29,FALSE)</f>
        <v>#N/A</v>
      </c>
      <c r="AA29" s="11" t="e">
        <f t="shared" si="2"/>
        <v>#N/A</v>
      </c>
      <c r="AB29" s="10" t="e">
        <f>VLOOKUP(L29,ฐานข้อมูล!$H$22:$T$28,1+'เอกสาร2(1)'!Y29)</f>
        <v>#N/A</v>
      </c>
      <c r="AC29" s="10" t="e">
        <f t="shared" si="3"/>
        <v>#N/A</v>
      </c>
    </row>
    <row r="30" spans="1:29" s="10" customFormat="1" ht="21.95" customHeight="1">
      <c r="A30" s="13"/>
      <c r="B30" s="48"/>
      <c r="C30" s="48"/>
      <c r="D30" s="14"/>
      <c r="E30" s="14"/>
      <c r="F30" s="49"/>
      <c r="G30" s="53"/>
      <c r="H30" s="57"/>
      <c r="I30" s="9" t="e">
        <f t="shared" si="0"/>
        <v>#N/A</v>
      </c>
      <c r="L30" s="10" t="e">
        <f>VLOOKUP(E30,ฐานข้อมูล!$A$2:$E$8,2)</f>
        <v>#N/A</v>
      </c>
      <c r="M30" s="10" t="e" cm="1">
        <f t="array" ref="M30">VLOOKUP(L30,ฐานข้อมูล!$H$2:$T$8,{2,3,4,5,6,7,8,9,10,11,12,13},FALSE)</f>
        <v>#N/A</v>
      </c>
      <c r="Y30" s="10" t="e">
        <f t="shared" si="1"/>
        <v>#N/A</v>
      </c>
      <c r="Z30" s="10" t="e">
        <f>VLOOKUP(L30,ฐานข้อมูล!$H$12:$T$18,1+'เอกสาร2(1)'!Y30,FALSE)</f>
        <v>#N/A</v>
      </c>
      <c r="AA30" s="11" t="e">
        <f t="shared" si="2"/>
        <v>#N/A</v>
      </c>
      <c r="AB30" s="10" t="e">
        <f>VLOOKUP(L30,ฐานข้อมูล!$H$22:$T$28,1+'เอกสาร2(1)'!Y30)</f>
        <v>#N/A</v>
      </c>
      <c r="AC30" s="10" t="e">
        <f t="shared" si="3"/>
        <v>#N/A</v>
      </c>
    </row>
    <row r="31" spans="1:29" s="10" customFormat="1" ht="21.95" customHeight="1">
      <c r="A31" s="13"/>
      <c r="B31" s="48"/>
      <c r="C31" s="48"/>
      <c r="D31" s="14"/>
      <c r="E31" s="14"/>
      <c r="F31" s="49"/>
      <c r="G31" s="53"/>
      <c r="H31" s="57"/>
      <c r="I31" s="9" t="e">
        <f t="shared" si="0"/>
        <v>#N/A</v>
      </c>
      <c r="L31" s="10" t="e">
        <f>VLOOKUP(E31,ฐานข้อมูล!$A$2:$E$8,2)</f>
        <v>#N/A</v>
      </c>
      <c r="M31" s="10" t="e" cm="1">
        <f t="array" ref="M31">VLOOKUP(L31,ฐานข้อมูล!$H$2:$T$8,{2,3,4,5,6,7,8,9,10,11,12,13},FALSE)</f>
        <v>#N/A</v>
      </c>
      <c r="Y31" s="10" t="e">
        <f t="shared" si="1"/>
        <v>#N/A</v>
      </c>
      <c r="Z31" s="10" t="e">
        <f>VLOOKUP(L31,ฐานข้อมูล!$H$12:$T$18,1+'เอกสาร2(1)'!Y31,FALSE)</f>
        <v>#N/A</v>
      </c>
      <c r="AA31" s="11" t="e">
        <f t="shared" si="2"/>
        <v>#N/A</v>
      </c>
      <c r="AB31" s="10" t="e">
        <f>VLOOKUP(L31,ฐานข้อมูล!$H$22:$T$28,1+'เอกสาร2(1)'!Y31)</f>
        <v>#N/A</v>
      </c>
      <c r="AC31" s="10" t="e">
        <f t="shared" si="3"/>
        <v>#N/A</v>
      </c>
    </row>
    <row r="32" spans="1:29" s="10" customFormat="1" ht="21.95" customHeight="1">
      <c r="A32" s="13"/>
      <c r="B32" s="48"/>
      <c r="C32" s="48"/>
      <c r="D32" s="14"/>
      <c r="E32" s="14"/>
      <c r="F32" s="49"/>
      <c r="G32" s="53"/>
      <c r="H32" s="57"/>
      <c r="I32" s="9" t="e">
        <f t="shared" si="0"/>
        <v>#N/A</v>
      </c>
      <c r="L32" s="10" t="e">
        <f>VLOOKUP(E32,ฐานข้อมูล!$A$2:$E$8,2)</f>
        <v>#N/A</v>
      </c>
      <c r="M32" s="10" t="e" cm="1">
        <f t="array" ref="M32">VLOOKUP(L32,ฐานข้อมูล!$H$2:$T$8,{2,3,4,5,6,7,8,9,10,11,12,13},FALSE)</f>
        <v>#N/A</v>
      </c>
      <c r="Y32" s="10" t="e">
        <f t="shared" si="1"/>
        <v>#N/A</v>
      </c>
      <c r="Z32" s="10" t="e">
        <f>VLOOKUP(L32,ฐานข้อมูล!$H$12:$T$18,1+'เอกสาร2(1)'!Y32,FALSE)</f>
        <v>#N/A</v>
      </c>
      <c r="AA32" s="11" t="e">
        <f t="shared" si="2"/>
        <v>#N/A</v>
      </c>
      <c r="AB32" s="10" t="e">
        <f>VLOOKUP(L32,ฐานข้อมูล!$H$22:$T$28,1+'เอกสาร2(1)'!Y32)</f>
        <v>#N/A</v>
      </c>
      <c r="AC32" s="10" t="e">
        <f t="shared" si="3"/>
        <v>#N/A</v>
      </c>
    </row>
    <row r="33" spans="1:29" s="10" customFormat="1" ht="21.95" customHeight="1">
      <c r="A33" s="13"/>
      <c r="B33" s="48"/>
      <c r="C33" s="48"/>
      <c r="D33" s="14"/>
      <c r="E33" s="14"/>
      <c r="F33" s="49"/>
      <c r="G33" s="53"/>
      <c r="H33" s="57"/>
      <c r="I33" s="9" t="e">
        <f t="shared" si="0"/>
        <v>#N/A</v>
      </c>
      <c r="L33" s="10" t="e">
        <f>VLOOKUP(E33,ฐานข้อมูล!$A$2:$E$8,2)</f>
        <v>#N/A</v>
      </c>
      <c r="M33" s="10" t="e" cm="1">
        <f t="array" ref="M33">VLOOKUP(L33,ฐานข้อมูล!$H$2:$T$8,{2,3,4,5,6,7,8,9,10,11,12,13},FALSE)</f>
        <v>#N/A</v>
      </c>
      <c r="Y33" s="10" t="e">
        <f t="shared" si="1"/>
        <v>#N/A</v>
      </c>
      <c r="Z33" s="10" t="e">
        <f>VLOOKUP(L33,ฐานข้อมูล!$H$12:$T$18,1+'เอกสาร2(1)'!Y33,FALSE)</f>
        <v>#N/A</v>
      </c>
      <c r="AA33" s="11" t="e">
        <f t="shared" si="2"/>
        <v>#N/A</v>
      </c>
      <c r="AB33" s="10" t="e">
        <f>VLOOKUP(L33,ฐานข้อมูล!$H$22:$T$28,1+'เอกสาร2(1)'!Y33)</f>
        <v>#N/A</v>
      </c>
      <c r="AC33" s="10" t="e">
        <f t="shared" si="3"/>
        <v>#N/A</v>
      </c>
    </row>
    <row r="34" spans="1:29" s="10" customFormat="1" ht="21.95" customHeight="1">
      <c r="A34" s="13"/>
      <c r="B34" s="48"/>
      <c r="C34" s="48"/>
      <c r="D34" s="14"/>
      <c r="E34" s="14"/>
      <c r="F34" s="49"/>
      <c r="G34" s="53"/>
      <c r="H34" s="57"/>
      <c r="I34" s="9" t="e">
        <f t="shared" si="0"/>
        <v>#N/A</v>
      </c>
      <c r="L34" s="10" t="e">
        <f>VLOOKUP(E34,ฐานข้อมูล!$A$2:$E$8,2)</f>
        <v>#N/A</v>
      </c>
      <c r="M34" s="10" t="e" cm="1">
        <f t="array" ref="M34">VLOOKUP(L34,ฐานข้อมูล!$H$2:$T$8,{2,3,4,5,6,7,8,9,10,11,12,13},FALSE)</f>
        <v>#N/A</v>
      </c>
      <c r="Y34" s="10" t="e">
        <f t="shared" si="1"/>
        <v>#N/A</v>
      </c>
      <c r="Z34" s="10" t="e">
        <f>VLOOKUP(L34,ฐานข้อมูล!$H$12:$T$18,1+'เอกสาร2(1)'!Y34,FALSE)</f>
        <v>#N/A</v>
      </c>
      <c r="AA34" s="11" t="e">
        <f t="shared" si="2"/>
        <v>#N/A</v>
      </c>
      <c r="AB34" s="10" t="e">
        <f>VLOOKUP(L34,ฐานข้อมูล!$H$22:$T$28,1+'เอกสาร2(1)'!Y34)</f>
        <v>#N/A</v>
      </c>
      <c r="AC34" s="10" t="e">
        <f t="shared" si="3"/>
        <v>#N/A</v>
      </c>
    </row>
    <row r="35" spans="1:29" s="10" customFormat="1" ht="21.95" customHeight="1">
      <c r="A35" s="13"/>
      <c r="B35" s="48"/>
      <c r="C35" s="48"/>
      <c r="D35" s="14"/>
      <c r="E35" s="14"/>
      <c r="F35" s="49"/>
      <c r="G35" s="53"/>
      <c r="H35" s="57"/>
      <c r="I35" s="9" t="e">
        <f t="shared" si="0"/>
        <v>#N/A</v>
      </c>
      <c r="L35" s="10" t="e">
        <f>VLOOKUP(E35,ฐานข้อมูล!$A$2:$E$8,2)</f>
        <v>#N/A</v>
      </c>
      <c r="M35" s="10" t="e" cm="1">
        <f t="array" ref="M35">VLOOKUP(L35,ฐานข้อมูล!$H$2:$T$8,{2,3,4,5,6,7,8,9,10,11,12,13},FALSE)</f>
        <v>#N/A</v>
      </c>
      <c r="Y35" s="10" t="e">
        <f t="shared" si="1"/>
        <v>#N/A</v>
      </c>
      <c r="Z35" s="10" t="e">
        <f>VLOOKUP(L35,ฐานข้อมูล!$H$12:$T$18,1+'เอกสาร2(1)'!Y35,FALSE)</f>
        <v>#N/A</v>
      </c>
      <c r="AA35" s="11" t="e">
        <f t="shared" si="2"/>
        <v>#N/A</v>
      </c>
      <c r="AB35" s="10" t="e">
        <f>VLOOKUP(L35,ฐานข้อมูล!$H$22:$T$28,1+'เอกสาร2(1)'!Y35)</f>
        <v>#N/A</v>
      </c>
      <c r="AC35" s="10" t="e">
        <f t="shared" si="3"/>
        <v>#N/A</v>
      </c>
    </row>
    <row r="36" spans="1:29" s="10" customFormat="1" ht="21.95" customHeight="1">
      <c r="A36" s="13"/>
      <c r="B36" s="48"/>
      <c r="C36" s="48"/>
      <c r="D36" s="14"/>
      <c r="E36" s="14"/>
      <c r="F36" s="49"/>
      <c r="G36" s="53"/>
      <c r="H36" s="57"/>
      <c r="I36" s="9" t="e">
        <f t="shared" si="0"/>
        <v>#N/A</v>
      </c>
      <c r="L36" s="10" t="e">
        <f>VLOOKUP(E36,ฐานข้อมูล!$A$2:$E$8,2)</f>
        <v>#N/A</v>
      </c>
      <c r="M36" s="10" t="e" cm="1">
        <f t="array" ref="M36">VLOOKUP(L36,ฐานข้อมูล!$H$2:$T$8,{2,3,4,5,6,7,8,9,10,11,12,13},FALSE)</f>
        <v>#N/A</v>
      </c>
      <c r="Y36" s="10" t="e">
        <f t="shared" si="1"/>
        <v>#N/A</v>
      </c>
      <c r="Z36" s="10" t="e">
        <f>VLOOKUP(L36,ฐานข้อมูล!$H$12:$T$18,1+'เอกสาร2(1)'!Y36,FALSE)</f>
        <v>#N/A</v>
      </c>
      <c r="AA36" s="11" t="e">
        <f t="shared" si="2"/>
        <v>#N/A</v>
      </c>
      <c r="AB36" s="10" t="e">
        <f>VLOOKUP(L36,ฐานข้อมูล!$H$22:$T$28,1+'เอกสาร2(1)'!Y36)</f>
        <v>#N/A</v>
      </c>
      <c r="AC36" s="10" t="e">
        <f t="shared" si="3"/>
        <v>#N/A</v>
      </c>
    </row>
    <row r="37" spans="1:29" s="10" customFormat="1" ht="21.95" customHeight="1">
      <c r="A37" s="13"/>
      <c r="B37" s="48"/>
      <c r="C37" s="48"/>
      <c r="D37" s="14"/>
      <c r="E37" s="14"/>
      <c r="F37" s="49"/>
      <c r="G37" s="53"/>
      <c r="H37" s="57"/>
      <c r="I37" s="9" t="e">
        <f t="shared" si="0"/>
        <v>#N/A</v>
      </c>
      <c r="L37" s="10" t="e">
        <f>VLOOKUP(E37,ฐานข้อมูล!$A$2:$E$8,2)</f>
        <v>#N/A</v>
      </c>
      <c r="M37" s="10" t="e" cm="1">
        <f t="array" ref="M37">VLOOKUP(L37,ฐานข้อมูล!$H$2:$T$8,{2,3,4,5,6,7,8,9,10,11,12,13},FALSE)</f>
        <v>#N/A</v>
      </c>
      <c r="Y37" s="10" t="e">
        <f t="shared" si="1"/>
        <v>#N/A</v>
      </c>
      <c r="Z37" s="10" t="e">
        <f>VLOOKUP(L37,ฐานข้อมูล!$H$12:$T$18,1+'เอกสาร2(1)'!Y37,FALSE)</f>
        <v>#N/A</v>
      </c>
      <c r="AA37" s="11" t="e">
        <f t="shared" si="2"/>
        <v>#N/A</v>
      </c>
      <c r="AB37" s="10" t="e">
        <f>VLOOKUP(L37,ฐานข้อมูล!$H$22:$T$28,1+'เอกสาร2(1)'!Y37)</f>
        <v>#N/A</v>
      </c>
      <c r="AC37" s="10" t="e">
        <f t="shared" si="3"/>
        <v>#N/A</v>
      </c>
    </row>
    <row r="38" spans="1:29" s="10" customFormat="1" ht="21.95" customHeight="1">
      <c r="A38" s="13"/>
      <c r="B38" s="48"/>
      <c r="C38" s="48"/>
      <c r="D38" s="14"/>
      <c r="E38" s="14"/>
      <c r="F38" s="49"/>
      <c r="G38" s="53"/>
      <c r="H38" s="57"/>
      <c r="I38" s="9" t="e">
        <f t="shared" si="0"/>
        <v>#N/A</v>
      </c>
      <c r="L38" s="10" t="e">
        <f>VLOOKUP(E38,ฐานข้อมูล!$A$2:$E$8,2)</f>
        <v>#N/A</v>
      </c>
      <c r="M38" s="10" t="e" cm="1">
        <f t="array" ref="M38">VLOOKUP(L38,ฐานข้อมูล!$H$2:$T$8,{2,3,4,5,6,7,8,9,10,11,12,13},FALSE)</f>
        <v>#N/A</v>
      </c>
      <c r="Y38" s="10" t="e">
        <f t="shared" si="1"/>
        <v>#N/A</v>
      </c>
      <c r="Z38" s="10" t="e">
        <f>VLOOKUP(L38,ฐานข้อมูล!$H$12:$T$18,1+'เอกสาร2(1)'!Y38,FALSE)</f>
        <v>#N/A</v>
      </c>
      <c r="AA38" s="11" t="e">
        <f t="shared" si="2"/>
        <v>#N/A</v>
      </c>
      <c r="AB38" s="10" t="e">
        <f>VLOOKUP(L38,ฐานข้อมูล!$H$22:$T$28,1+'เอกสาร2(1)'!Y38)</f>
        <v>#N/A</v>
      </c>
      <c r="AC38" s="10" t="e">
        <f t="shared" si="3"/>
        <v>#N/A</v>
      </c>
    </row>
    <row r="39" spans="1:29" s="10" customFormat="1" ht="21.95" customHeight="1">
      <c r="A39" s="13"/>
      <c r="B39" s="48"/>
      <c r="C39" s="48"/>
      <c r="D39" s="14"/>
      <c r="E39" s="14"/>
      <c r="F39" s="49"/>
      <c r="G39" s="53"/>
      <c r="H39" s="57"/>
      <c r="I39" s="9" t="e">
        <f t="shared" si="0"/>
        <v>#N/A</v>
      </c>
      <c r="L39" s="10" t="e">
        <f>VLOOKUP(E39,ฐานข้อมูล!$A$2:$E$8,2)</f>
        <v>#N/A</v>
      </c>
      <c r="M39" s="10" t="e" cm="1">
        <f t="array" ref="M39">VLOOKUP(L39,ฐานข้อมูล!$H$2:$T$8,{2,3,4,5,6,7,8,9,10,11,12,13},FALSE)</f>
        <v>#N/A</v>
      </c>
      <c r="Y39" s="10" t="e">
        <f t="shared" si="1"/>
        <v>#N/A</v>
      </c>
      <c r="Z39" s="10" t="e">
        <f>VLOOKUP(L39,ฐานข้อมูล!$H$12:$T$18,1+'เอกสาร2(1)'!Y39,FALSE)</f>
        <v>#N/A</v>
      </c>
      <c r="AA39" s="11" t="e">
        <f t="shared" si="2"/>
        <v>#N/A</v>
      </c>
      <c r="AB39" s="10" t="e">
        <f>VLOOKUP(L39,ฐานข้อมูล!$H$22:$T$28,1+'เอกสาร2(1)'!Y39)</f>
        <v>#N/A</v>
      </c>
      <c r="AC39" s="10" t="e">
        <f t="shared" si="3"/>
        <v>#N/A</v>
      </c>
    </row>
    <row r="40" spans="1:29" s="10" customFormat="1" ht="21.95" customHeight="1">
      <c r="A40" s="13"/>
      <c r="B40" s="48"/>
      <c r="C40" s="48"/>
      <c r="D40" s="14"/>
      <c r="E40" s="14"/>
      <c r="F40" s="49"/>
      <c r="G40" s="53"/>
      <c r="H40" s="57"/>
      <c r="I40" s="9" t="e">
        <f t="shared" si="0"/>
        <v>#N/A</v>
      </c>
      <c r="L40" s="10" t="e">
        <f>VLOOKUP(E40,ฐานข้อมูล!$A$2:$E$8,2)</f>
        <v>#N/A</v>
      </c>
      <c r="M40" s="10" t="e" cm="1">
        <f t="array" ref="M40">VLOOKUP(L40,ฐานข้อมูล!$H$2:$T$8,{2,3,4,5,6,7,8,9,10,11,12,13},FALSE)</f>
        <v>#N/A</v>
      </c>
      <c r="Y40" s="10" t="e">
        <f t="shared" si="1"/>
        <v>#N/A</v>
      </c>
      <c r="Z40" s="10" t="e">
        <f>VLOOKUP(L40,ฐานข้อมูล!$H$12:$T$18,1+'เอกสาร2(1)'!Y40,FALSE)</f>
        <v>#N/A</v>
      </c>
      <c r="AA40" s="11" t="e">
        <f t="shared" si="2"/>
        <v>#N/A</v>
      </c>
      <c r="AB40" s="10" t="e">
        <f>VLOOKUP(L40,ฐานข้อมูล!$H$22:$T$28,1+'เอกสาร2(1)'!Y40)</f>
        <v>#N/A</v>
      </c>
      <c r="AC40" s="10" t="e">
        <f t="shared" si="3"/>
        <v>#N/A</v>
      </c>
    </row>
    <row r="41" spans="1:29" s="10" customFormat="1" ht="21.95" customHeight="1">
      <c r="A41" s="13"/>
      <c r="B41" s="48"/>
      <c r="C41" s="48"/>
      <c r="D41" s="14"/>
      <c r="E41" s="14"/>
      <c r="F41" s="49"/>
      <c r="G41" s="53"/>
      <c r="H41" s="57"/>
      <c r="I41" s="9" t="e">
        <f t="shared" ref="I41:I104" si="4">AC41</f>
        <v>#N/A</v>
      </c>
      <c r="L41" s="10" t="e">
        <f>VLOOKUP(E41,ฐานข้อมูล!$A$2:$E$8,2)</f>
        <v>#N/A</v>
      </c>
      <c r="M41" s="10" t="e" cm="1">
        <f t="array" ref="M41">VLOOKUP(L41,ฐานข้อมูล!$H$2:$T$8,{2,3,4,5,6,7,8,9,10,11,12,13},FALSE)</f>
        <v>#N/A</v>
      </c>
      <c r="Y41" s="10" t="e">
        <f t="shared" ref="Y41:Y104" si="5">IF(H41&lt;M41-1,"ระบุค่าไม่ถูกต้อง",IF(H41&lt;M41+1,1,IF(H41&lt;N41+1,2,IF(H41&lt;O41+1,3,IF(H41&lt;P41+1,4,IF(H41&lt;Q41+1,5,IF(H41&lt;R41+1,6,IF(H41&lt;S41+1,7,IF(H41&lt;T41+1,8,IF(H41&lt;U41+1,9,IF(H41&lt;V41+1,10,IF(H41&lt;W41+1,11,IF(H41&lt;X41+1,12,0)))))))))))))</f>
        <v>#N/A</v>
      </c>
      <c r="Z41" s="10" t="e">
        <f>VLOOKUP(L41,ฐานข้อมูล!$H$12:$T$18,1+'เอกสาร2(1)'!Y41,FALSE)</f>
        <v>#N/A</v>
      </c>
      <c r="AA41" s="11" t="e">
        <f t="shared" ref="AA41:AA104" si="6">Z41+H41</f>
        <v>#N/A</v>
      </c>
      <c r="AB41" s="10" t="e">
        <f>VLOOKUP(L41,ฐานข้อมูล!$H$22:$T$28,1+'เอกสาร2(1)'!Y41)</f>
        <v>#N/A</v>
      </c>
      <c r="AC41" s="10" t="e">
        <f t="shared" ref="AC41:AC104" si="7">IF(Y41="ระบุค่าไม่ถูกต้อง",Y41,(IF(AB41&lt;100,"ไม่ได้ปรับชดเชย",IF(AA41&gt;AB41,AB41,AA41))))</f>
        <v>#N/A</v>
      </c>
    </row>
    <row r="42" spans="1:29" s="10" customFormat="1" ht="21.95" customHeight="1">
      <c r="A42" s="13"/>
      <c r="B42" s="48"/>
      <c r="C42" s="48"/>
      <c r="D42" s="14"/>
      <c r="E42" s="14"/>
      <c r="F42" s="49"/>
      <c r="G42" s="53"/>
      <c r="H42" s="57"/>
      <c r="I42" s="9" t="e">
        <f t="shared" si="4"/>
        <v>#N/A</v>
      </c>
      <c r="L42" s="10" t="e">
        <f>VLOOKUP(E42,ฐานข้อมูล!$A$2:$E$8,2)</f>
        <v>#N/A</v>
      </c>
      <c r="M42" s="10" t="e" cm="1">
        <f t="array" ref="M42">VLOOKUP(L42,ฐานข้อมูล!$H$2:$T$8,{2,3,4,5,6,7,8,9,10,11,12,13},FALSE)</f>
        <v>#N/A</v>
      </c>
      <c r="Y42" s="10" t="e">
        <f t="shared" si="5"/>
        <v>#N/A</v>
      </c>
      <c r="Z42" s="10" t="e">
        <f>VLOOKUP(L42,ฐานข้อมูล!$H$12:$T$18,1+'เอกสาร2(1)'!Y42,FALSE)</f>
        <v>#N/A</v>
      </c>
      <c r="AA42" s="11" t="e">
        <f t="shared" si="6"/>
        <v>#N/A</v>
      </c>
      <c r="AB42" s="10" t="e">
        <f>VLOOKUP(L42,ฐานข้อมูล!$H$22:$T$28,1+'เอกสาร2(1)'!Y42)</f>
        <v>#N/A</v>
      </c>
      <c r="AC42" s="10" t="e">
        <f t="shared" si="7"/>
        <v>#N/A</v>
      </c>
    </row>
    <row r="43" spans="1:29" s="10" customFormat="1" ht="21.95" customHeight="1">
      <c r="A43" s="13"/>
      <c r="B43" s="48"/>
      <c r="C43" s="48"/>
      <c r="D43" s="14"/>
      <c r="E43" s="14"/>
      <c r="F43" s="49"/>
      <c r="G43" s="53"/>
      <c r="H43" s="57"/>
      <c r="I43" s="9" t="e">
        <f t="shared" si="4"/>
        <v>#N/A</v>
      </c>
      <c r="L43" s="10" t="e">
        <f>VLOOKUP(E43,ฐานข้อมูล!$A$2:$E$8,2)</f>
        <v>#N/A</v>
      </c>
      <c r="M43" s="10" t="e" cm="1">
        <f t="array" ref="M43">VLOOKUP(L43,ฐานข้อมูล!$H$2:$T$8,{2,3,4,5,6,7,8,9,10,11,12,13},FALSE)</f>
        <v>#N/A</v>
      </c>
      <c r="Y43" s="10" t="e">
        <f t="shared" si="5"/>
        <v>#N/A</v>
      </c>
      <c r="Z43" s="10" t="e">
        <f>VLOOKUP(L43,ฐานข้อมูล!$H$12:$T$18,1+'เอกสาร2(1)'!Y43,FALSE)</f>
        <v>#N/A</v>
      </c>
      <c r="AA43" s="11" t="e">
        <f t="shared" si="6"/>
        <v>#N/A</v>
      </c>
      <c r="AB43" s="10" t="e">
        <f>VLOOKUP(L43,ฐานข้อมูล!$H$22:$T$28,1+'เอกสาร2(1)'!Y43)</f>
        <v>#N/A</v>
      </c>
      <c r="AC43" s="10" t="e">
        <f t="shared" si="7"/>
        <v>#N/A</v>
      </c>
    </row>
    <row r="44" spans="1:29" s="10" customFormat="1" ht="21.95" customHeight="1">
      <c r="A44" s="13"/>
      <c r="B44" s="48"/>
      <c r="C44" s="48"/>
      <c r="D44" s="14"/>
      <c r="E44" s="14"/>
      <c r="F44" s="49"/>
      <c r="G44" s="53"/>
      <c r="H44" s="57"/>
      <c r="I44" s="9" t="e">
        <f t="shared" si="4"/>
        <v>#N/A</v>
      </c>
      <c r="L44" s="10" t="e">
        <f>VLOOKUP(E44,ฐานข้อมูล!$A$2:$E$8,2)</f>
        <v>#N/A</v>
      </c>
      <c r="M44" s="10" t="e" cm="1">
        <f t="array" ref="M44">VLOOKUP(L44,ฐานข้อมูล!$H$2:$T$8,{2,3,4,5,6,7,8,9,10,11,12,13},FALSE)</f>
        <v>#N/A</v>
      </c>
      <c r="Y44" s="10" t="e">
        <f t="shared" si="5"/>
        <v>#N/A</v>
      </c>
      <c r="Z44" s="10" t="e">
        <f>VLOOKUP(L44,ฐานข้อมูล!$H$12:$T$18,1+'เอกสาร2(1)'!Y44,FALSE)</f>
        <v>#N/A</v>
      </c>
      <c r="AA44" s="11" t="e">
        <f t="shared" si="6"/>
        <v>#N/A</v>
      </c>
      <c r="AB44" s="10" t="e">
        <f>VLOOKUP(L44,ฐานข้อมูล!$H$22:$T$28,1+'เอกสาร2(1)'!Y44)</f>
        <v>#N/A</v>
      </c>
      <c r="AC44" s="10" t="e">
        <f t="shared" si="7"/>
        <v>#N/A</v>
      </c>
    </row>
    <row r="45" spans="1:29" s="10" customFormat="1" ht="21.95" customHeight="1">
      <c r="A45" s="13"/>
      <c r="B45" s="48"/>
      <c r="C45" s="48"/>
      <c r="D45" s="14"/>
      <c r="E45" s="14"/>
      <c r="F45" s="49"/>
      <c r="G45" s="53"/>
      <c r="H45" s="57"/>
      <c r="I45" s="9" t="e">
        <f t="shared" si="4"/>
        <v>#N/A</v>
      </c>
      <c r="L45" s="10" t="e">
        <f>VLOOKUP(E45,ฐานข้อมูล!$A$2:$E$8,2)</f>
        <v>#N/A</v>
      </c>
      <c r="M45" s="10" t="e" cm="1">
        <f t="array" ref="M45">VLOOKUP(L45,ฐานข้อมูล!$H$2:$T$8,{2,3,4,5,6,7,8,9,10,11,12,13},FALSE)</f>
        <v>#N/A</v>
      </c>
      <c r="Y45" s="10" t="e">
        <f t="shared" si="5"/>
        <v>#N/A</v>
      </c>
      <c r="Z45" s="10" t="e">
        <f>VLOOKUP(L45,ฐานข้อมูล!$H$12:$T$18,1+'เอกสาร2(1)'!Y45,FALSE)</f>
        <v>#N/A</v>
      </c>
      <c r="AA45" s="11" t="e">
        <f t="shared" si="6"/>
        <v>#N/A</v>
      </c>
      <c r="AB45" s="10" t="e">
        <f>VLOOKUP(L45,ฐานข้อมูล!$H$22:$T$28,1+'เอกสาร2(1)'!Y45)</f>
        <v>#N/A</v>
      </c>
      <c r="AC45" s="10" t="e">
        <f t="shared" si="7"/>
        <v>#N/A</v>
      </c>
    </row>
    <row r="46" spans="1:29" s="10" customFormat="1" ht="21.95" customHeight="1">
      <c r="A46" s="13"/>
      <c r="B46" s="48"/>
      <c r="C46" s="48"/>
      <c r="D46" s="14"/>
      <c r="E46" s="14"/>
      <c r="F46" s="49"/>
      <c r="G46" s="53"/>
      <c r="H46" s="57"/>
      <c r="I46" s="9" t="e">
        <f t="shared" si="4"/>
        <v>#N/A</v>
      </c>
      <c r="L46" s="10" t="e">
        <f>VLOOKUP(E46,ฐานข้อมูล!$A$2:$E$8,2)</f>
        <v>#N/A</v>
      </c>
      <c r="M46" s="10" t="e" cm="1">
        <f t="array" ref="M46">VLOOKUP(L46,ฐานข้อมูล!$H$2:$T$8,{2,3,4,5,6,7,8,9,10,11,12,13},FALSE)</f>
        <v>#N/A</v>
      </c>
      <c r="Y46" s="10" t="e">
        <f t="shared" si="5"/>
        <v>#N/A</v>
      </c>
      <c r="Z46" s="10" t="e">
        <f>VLOOKUP(L46,ฐานข้อมูล!$H$12:$T$18,1+'เอกสาร2(1)'!Y46,FALSE)</f>
        <v>#N/A</v>
      </c>
      <c r="AA46" s="11" t="e">
        <f t="shared" si="6"/>
        <v>#N/A</v>
      </c>
      <c r="AB46" s="10" t="e">
        <f>VLOOKUP(L46,ฐานข้อมูล!$H$22:$T$28,1+'เอกสาร2(1)'!Y46)</f>
        <v>#N/A</v>
      </c>
      <c r="AC46" s="10" t="e">
        <f t="shared" si="7"/>
        <v>#N/A</v>
      </c>
    </row>
    <row r="47" spans="1:29" s="10" customFormat="1" ht="21.95" customHeight="1">
      <c r="A47" s="13"/>
      <c r="B47" s="48"/>
      <c r="C47" s="48"/>
      <c r="D47" s="14"/>
      <c r="E47" s="14"/>
      <c r="F47" s="49"/>
      <c r="G47" s="53"/>
      <c r="H47" s="57"/>
      <c r="I47" s="9" t="e">
        <f t="shared" si="4"/>
        <v>#N/A</v>
      </c>
      <c r="L47" s="10" t="e">
        <f>VLOOKUP(E47,ฐานข้อมูล!$A$2:$E$8,2)</f>
        <v>#N/A</v>
      </c>
      <c r="M47" s="10" t="e" cm="1">
        <f t="array" ref="M47">VLOOKUP(L47,ฐานข้อมูล!$H$2:$T$8,{2,3,4,5,6,7,8,9,10,11,12,13},FALSE)</f>
        <v>#N/A</v>
      </c>
      <c r="Y47" s="10" t="e">
        <f t="shared" si="5"/>
        <v>#N/A</v>
      </c>
      <c r="Z47" s="10" t="e">
        <f>VLOOKUP(L47,ฐานข้อมูล!$H$12:$T$18,1+'เอกสาร2(1)'!Y47,FALSE)</f>
        <v>#N/A</v>
      </c>
      <c r="AA47" s="11" t="e">
        <f t="shared" si="6"/>
        <v>#N/A</v>
      </c>
      <c r="AB47" s="10" t="e">
        <f>VLOOKUP(L47,ฐานข้อมูล!$H$22:$T$28,1+'เอกสาร2(1)'!Y47)</f>
        <v>#N/A</v>
      </c>
      <c r="AC47" s="10" t="e">
        <f t="shared" si="7"/>
        <v>#N/A</v>
      </c>
    </row>
    <row r="48" spans="1:29" s="10" customFormat="1" ht="21.95" customHeight="1">
      <c r="A48" s="13"/>
      <c r="B48" s="48"/>
      <c r="C48" s="48"/>
      <c r="D48" s="14"/>
      <c r="E48" s="14"/>
      <c r="F48" s="49"/>
      <c r="G48" s="53"/>
      <c r="H48" s="57"/>
      <c r="I48" s="9" t="e">
        <f t="shared" si="4"/>
        <v>#N/A</v>
      </c>
      <c r="L48" s="10" t="e">
        <f>VLOOKUP(E48,ฐานข้อมูล!$A$2:$E$8,2)</f>
        <v>#N/A</v>
      </c>
      <c r="M48" s="10" t="e" cm="1">
        <f t="array" ref="M48">VLOOKUP(L48,ฐานข้อมูล!$H$2:$T$8,{2,3,4,5,6,7,8,9,10,11,12,13},FALSE)</f>
        <v>#N/A</v>
      </c>
      <c r="Y48" s="10" t="e">
        <f t="shared" si="5"/>
        <v>#N/A</v>
      </c>
      <c r="Z48" s="10" t="e">
        <f>VLOOKUP(L48,ฐานข้อมูล!$H$12:$T$18,1+'เอกสาร2(1)'!Y48,FALSE)</f>
        <v>#N/A</v>
      </c>
      <c r="AA48" s="11" t="e">
        <f t="shared" si="6"/>
        <v>#N/A</v>
      </c>
      <c r="AB48" s="10" t="e">
        <f>VLOOKUP(L48,ฐานข้อมูล!$H$22:$T$28,1+'เอกสาร2(1)'!Y48)</f>
        <v>#N/A</v>
      </c>
      <c r="AC48" s="10" t="e">
        <f t="shared" si="7"/>
        <v>#N/A</v>
      </c>
    </row>
    <row r="49" spans="1:29" s="10" customFormat="1" ht="21.95" customHeight="1">
      <c r="A49" s="13"/>
      <c r="B49" s="48"/>
      <c r="C49" s="48"/>
      <c r="D49" s="14"/>
      <c r="E49" s="14"/>
      <c r="F49" s="49"/>
      <c r="G49" s="53"/>
      <c r="H49" s="57"/>
      <c r="I49" s="9" t="e">
        <f t="shared" si="4"/>
        <v>#N/A</v>
      </c>
      <c r="L49" s="10" t="e">
        <f>VLOOKUP(E49,ฐานข้อมูล!$A$2:$E$8,2)</f>
        <v>#N/A</v>
      </c>
      <c r="M49" s="10" t="e" cm="1">
        <f t="array" ref="M49">VLOOKUP(L49,ฐานข้อมูล!$H$2:$T$8,{2,3,4,5,6,7,8,9,10,11,12,13},FALSE)</f>
        <v>#N/A</v>
      </c>
      <c r="Y49" s="10" t="e">
        <f t="shared" si="5"/>
        <v>#N/A</v>
      </c>
      <c r="Z49" s="10" t="e">
        <f>VLOOKUP(L49,ฐานข้อมูล!$H$12:$T$18,1+'เอกสาร2(1)'!Y49,FALSE)</f>
        <v>#N/A</v>
      </c>
      <c r="AA49" s="11" t="e">
        <f t="shared" si="6"/>
        <v>#N/A</v>
      </c>
      <c r="AB49" s="10" t="e">
        <f>VLOOKUP(L49,ฐานข้อมูล!$H$22:$T$28,1+'เอกสาร2(1)'!Y49)</f>
        <v>#N/A</v>
      </c>
      <c r="AC49" s="10" t="e">
        <f t="shared" si="7"/>
        <v>#N/A</v>
      </c>
    </row>
    <row r="50" spans="1:29" s="10" customFormat="1" ht="21.95" customHeight="1">
      <c r="A50" s="13"/>
      <c r="B50" s="48"/>
      <c r="C50" s="48"/>
      <c r="D50" s="14"/>
      <c r="E50" s="14"/>
      <c r="F50" s="49"/>
      <c r="G50" s="53"/>
      <c r="H50" s="57"/>
      <c r="I50" s="9" t="e">
        <f t="shared" si="4"/>
        <v>#N/A</v>
      </c>
      <c r="L50" s="10" t="e">
        <f>VLOOKUP(E50,ฐานข้อมูล!$A$2:$E$8,2)</f>
        <v>#N/A</v>
      </c>
      <c r="M50" s="10" t="e" cm="1">
        <f t="array" ref="M50">VLOOKUP(L50,ฐานข้อมูล!$H$2:$T$8,{2,3,4,5,6,7,8,9,10,11,12,13},FALSE)</f>
        <v>#N/A</v>
      </c>
      <c r="Y50" s="10" t="e">
        <f t="shared" si="5"/>
        <v>#N/A</v>
      </c>
      <c r="Z50" s="10" t="e">
        <f>VLOOKUP(L50,ฐานข้อมูล!$H$12:$T$18,1+'เอกสาร2(1)'!Y50,FALSE)</f>
        <v>#N/A</v>
      </c>
      <c r="AA50" s="11" t="e">
        <f t="shared" si="6"/>
        <v>#N/A</v>
      </c>
      <c r="AB50" s="10" t="e">
        <f>VLOOKUP(L50,ฐานข้อมูล!$H$22:$T$28,1+'เอกสาร2(1)'!Y50)</f>
        <v>#N/A</v>
      </c>
      <c r="AC50" s="10" t="e">
        <f t="shared" si="7"/>
        <v>#N/A</v>
      </c>
    </row>
    <row r="51" spans="1:29" s="10" customFormat="1" ht="21.95" customHeight="1">
      <c r="A51" s="13"/>
      <c r="B51" s="48"/>
      <c r="C51" s="48"/>
      <c r="D51" s="14"/>
      <c r="E51" s="14"/>
      <c r="F51" s="49"/>
      <c r="G51" s="53"/>
      <c r="H51" s="57"/>
      <c r="I51" s="9" t="e">
        <f t="shared" si="4"/>
        <v>#N/A</v>
      </c>
      <c r="L51" s="10" t="e">
        <f>VLOOKUP(E51,ฐานข้อมูล!$A$2:$E$8,2)</f>
        <v>#N/A</v>
      </c>
      <c r="M51" s="10" t="e" cm="1">
        <f t="array" ref="M51">VLOOKUP(L51,ฐานข้อมูล!$H$2:$T$8,{2,3,4,5,6,7,8,9,10,11,12,13},FALSE)</f>
        <v>#N/A</v>
      </c>
      <c r="Y51" s="10" t="e">
        <f t="shared" si="5"/>
        <v>#N/A</v>
      </c>
      <c r="Z51" s="10" t="e">
        <f>VLOOKUP(L51,ฐานข้อมูล!$H$12:$T$18,1+'เอกสาร2(1)'!Y51,FALSE)</f>
        <v>#N/A</v>
      </c>
      <c r="AA51" s="11" t="e">
        <f t="shared" si="6"/>
        <v>#N/A</v>
      </c>
      <c r="AB51" s="10" t="e">
        <f>VLOOKUP(L51,ฐานข้อมูล!$H$22:$T$28,1+'เอกสาร2(1)'!Y51)</f>
        <v>#N/A</v>
      </c>
      <c r="AC51" s="10" t="e">
        <f t="shared" si="7"/>
        <v>#N/A</v>
      </c>
    </row>
    <row r="52" spans="1:29" s="10" customFormat="1" ht="21.95" customHeight="1">
      <c r="A52" s="13"/>
      <c r="B52" s="48"/>
      <c r="C52" s="48"/>
      <c r="D52" s="14"/>
      <c r="E52" s="14"/>
      <c r="F52" s="49"/>
      <c r="G52" s="53"/>
      <c r="H52" s="57"/>
      <c r="I52" s="9" t="e">
        <f t="shared" si="4"/>
        <v>#N/A</v>
      </c>
      <c r="L52" s="10" t="e">
        <f>VLOOKUP(E52,ฐานข้อมูล!$A$2:$E$8,2)</f>
        <v>#N/A</v>
      </c>
      <c r="M52" s="10" t="e" cm="1">
        <f t="array" ref="M52">VLOOKUP(L52,ฐานข้อมูล!$H$2:$T$8,{2,3,4,5,6,7,8,9,10,11,12,13},FALSE)</f>
        <v>#N/A</v>
      </c>
      <c r="Y52" s="10" t="e">
        <f t="shared" si="5"/>
        <v>#N/A</v>
      </c>
      <c r="Z52" s="10" t="e">
        <f>VLOOKUP(L52,ฐานข้อมูล!$H$12:$T$18,1+'เอกสาร2(1)'!Y52,FALSE)</f>
        <v>#N/A</v>
      </c>
      <c r="AA52" s="11" t="e">
        <f t="shared" si="6"/>
        <v>#N/A</v>
      </c>
      <c r="AB52" s="10" t="e">
        <f>VLOOKUP(L52,ฐานข้อมูล!$H$22:$T$28,1+'เอกสาร2(1)'!Y52)</f>
        <v>#N/A</v>
      </c>
      <c r="AC52" s="10" t="e">
        <f t="shared" si="7"/>
        <v>#N/A</v>
      </c>
    </row>
    <row r="53" spans="1:29" s="10" customFormat="1" ht="21.95" customHeight="1">
      <c r="A53" s="13"/>
      <c r="B53" s="48"/>
      <c r="C53" s="48"/>
      <c r="D53" s="14"/>
      <c r="E53" s="14"/>
      <c r="F53" s="49"/>
      <c r="G53" s="53"/>
      <c r="H53" s="57"/>
      <c r="I53" s="9" t="e">
        <f t="shared" si="4"/>
        <v>#N/A</v>
      </c>
      <c r="L53" s="10" t="e">
        <f>VLOOKUP(E53,ฐานข้อมูล!$A$2:$E$8,2)</f>
        <v>#N/A</v>
      </c>
      <c r="M53" s="10" t="e" cm="1">
        <f t="array" ref="M53">VLOOKUP(L53,ฐานข้อมูล!$H$2:$T$8,{2,3,4,5,6,7,8,9,10,11,12,13},FALSE)</f>
        <v>#N/A</v>
      </c>
      <c r="Y53" s="10" t="e">
        <f t="shared" si="5"/>
        <v>#N/A</v>
      </c>
      <c r="Z53" s="10" t="e">
        <f>VLOOKUP(L53,ฐานข้อมูล!$H$12:$T$18,1+'เอกสาร2(1)'!Y53,FALSE)</f>
        <v>#N/A</v>
      </c>
      <c r="AA53" s="11" t="e">
        <f t="shared" si="6"/>
        <v>#N/A</v>
      </c>
      <c r="AB53" s="10" t="e">
        <f>VLOOKUP(L53,ฐานข้อมูล!$H$22:$T$28,1+'เอกสาร2(1)'!Y53)</f>
        <v>#N/A</v>
      </c>
      <c r="AC53" s="10" t="e">
        <f t="shared" si="7"/>
        <v>#N/A</v>
      </c>
    </row>
    <row r="54" spans="1:29" s="10" customFormat="1" ht="21.95" customHeight="1">
      <c r="A54" s="13"/>
      <c r="B54" s="48"/>
      <c r="C54" s="48"/>
      <c r="D54" s="14"/>
      <c r="E54" s="14"/>
      <c r="F54" s="49"/>
      <c r="G54" s="53"/>
      <c r="H54" s="57"/>
      <c r="I54" s="9" t="e">
        <f t="shared" si="4"/>
        <v>#N/A</v>
      </c>
      <c r="L54" s="10" t="e">
        <f>VLOOKUP(E54,ฐานข้อมูล!$A$2:$E$8,2)</f>
        <v>#N/A</v>
      </c>
      <c r="M54" s="10" t="e" cm="1">
        <f t="array" ref="M54">VLOOKUP(L54,ฐานข้อมูล!$H$2:$T$8,{2,3,4,5,6,7,8,9,10,11,12,13},FALSE)</f>
        <v>#N/A</v>
      </c>
      <c r="Y54" s="10" t="e">
        <f t="shared" si="5"/>
        <v>#N/A</v>
      </c>
      <c r="Z54" s="10" t="e">
        <f>VLOOKUP(L54,ฐานข้อมูล!$H$12:$T$18,1+'เอกสาร2(1)'!Y54,FALSE)</f>
        <v>#N/A</v>
      </c>
      <c r="AA54" s="11" t="e">
        <f t="shared" si="6"/>
        <v>#N/A</v>
      </c>
      <c r="AB54" s="10" t="e">
        <f>VLOOKUP(L54,ฐานข้อมูล!$H$22:$T$28,1+'เอกสาร2(1)'!Y54)</f>
        <v>#N/A</v>
      </c>
      <c r="AC54" s="10" t="e">
        <f t="shared" si="7"/>
        <v>#N/A</v>
      </c>
    </row>
    <row r="55" spans="1:29" s="10" customFormat="1" ht="21.95" customHeight="1">
      <c r="A55" s="13"/>
      <c r="B55" s="48"/>
      <c r="C55" s="48"/>
      <c r="D55" s="14"/>
      <c r="E55" s="14"/>
      <c r="F55" s="49"/>
      <c r="G55" s="53"/>
      <c r="H55" s="57"/>
      <c r="I55" s="9" t="e">
        <f t="shared" si="4"/>
        <v>#N/A</v>
      </c>
      <c r="L55" s="10" t="e">
        <f>VLOOKUP(E55,ฐานข้อมูล!$A$2:$E$8,2)</f>
        <v>#N/A</v>
      </c>
      <c r="M55" s="10" t="e" cm="1">
        <f t="array" ref="M55">VLOOKUP(L55,ฐานข้อมูล!$H$2:$T$8,{2,3,4,5,6,7,8,9,10,11,12,13},FALSE)</f>
        <v>#N/A</v>
      </c>
      <c r="Y55" s="10" t="e">
        <f t="shared" si="5"/>
        <v>#N/A</v>
      </c>
      <c r="Z55" s="10" t="e">
        <f>VLOOKUP(L55,ฐานข้อมูล!$H$12:$T$18,1+'เอกสาร2(1)'!Y55,FALSE)</f>
        <v>#N/A</v>
      </c>
      <c r="AA55" s="11" t="e">
        <f t="shared" si="6"/>
        <v>#N/A</v>
      </c>
      <c r="AB55" s="10" t="e">
        <f>VLOOKUP(L55,ฐานข้อมูล!$H$22:$T$28,1+'เอกสาร2(1)'!Y55)</f>
        <v>#N/A</v>
      </c>
      <c r="AC55" s="10" t="e">
        <f t="shared" si="7"/>
        <v>#N/A</v>
      </c>
    </row>
    <row r="56" spans="1:29" s="10" customFormat="1" ht="21.95" customHeight="1">
      <c r="A56" s="13"/>
      <c r="B56" s="48"/>
      <c r="C56" s="48"/>
      <c r="D56" s="14"/>
      <c r="E56" s="14"/>
      <c r="F56" s="49"/>
      <c r="G56" s="53"/>
      <c r="H56" s="57"/>
      <c r="I56" s="9" t="e">
        <f t="shared" si="4"/>
        <v>#N/A</v>
      </c>
      <c r="L56" s="10" t="e">
        <f>VLOOKUP(E56,ฐานข้อมูล!$A$2:$E$8,2)</f>
        <v>#N/A</v>
      </c>
      <c r="M56" s="10" t="e" cm="1">
        <f t="array" ref="M56">VLOOKUP(L56,ฐานข้อมูล!$H$2:$T$8,{2,3,4,5,6,7,8,9,10,11,12,13},FALSE)</f>
        <v>#N/A</v>
      </c>
      <c r="Y56" s="10" t="e">
        <f t="shared" si="5"/>
        <v>#N/A</v>
      </c>
      <c r="Z56" s="10" t="e">
        <f>VLOOKUP(L56,ฐานข้อมูล!$H$12:$T$18,1+'เอกสาร2(1)'!Y56,FALSE)</f>
        <v>#N/A</v>
      </c>
      <c r="AA56" s="11" t="e">
        <f t="shared" si="6"/>
        <v>#N/A</v>
      </c>
      <c r="AB56" s="10" t="e">
        <f>VLOOKUP(L56,ฐานข้อมูล!$H$22:$T$28,1+'เอกสาร2(1)'!Y56)</f>
        <v>#N/A</v>
      </c>
      <c r="AC56" s="10" t="e">
        <f t="shared" si="7"/>
        <v>#N/A</v>
      </c>
    </row>
    <row r="57" spans="1:29" s="10" customFormat="1" ht="21.95" customHeight="1">
      <c r="A57" s="13"/>
      <c r="B57" s="48"/>
      <c r="C57" s="48"/>
      <c r="D57" s="14"/>
      <c r="E57" s="14"/>
      <c r="F57" s="49"/>
      <c r="G57" s="53"/>
      <c r="H57" s="57"/>
      <c r="I57" s="9" t="e">
        <f t="shared" si="4"/>
        <v>#N/A</v>
      </c>
      <c r="L57" s="10" t="e">
        <f>VLOOKUP(E57,ฐานข้อมูล!$A$2:$E$8,2)</f>
        <v>#N/A</v>
      </c>
      <c r="M57" s="10" t="e" cm="1">
        <f t="array" ref="M57">VLOOKUP(L57,ฐานข้อมูล!$H$2:$T$8,{2,3,4,5,6,7,8,9,10,11,12,13},FALSE)</f>
        <v>#N/A</v>
      </c>
      <c r="Y57" s="10" t="e">
        <f t="shared" si="5"/>
        <v>#N/A</v>
      </c>
      <c r="Z57" s="10" t="e">
        <f>VLOOKUP(L57,ฐานข้อมูล!$H$12:$T$18,1+'เอกสาร2(1)'!Y57,FALSE)</f>
        <v>#N/A</v>
      </c>
      <c r="AA57" s="11" t="e">
        <f t="shared" si="6"/>
        <v>#N/A</v>
      </c>
      <c r="AB57" s="10" t="e">
        <f>VLOOKUP(L57,ฐานข้อมูล!$H$22:$T$28,1+'เอกสาร2(1)'!Y57)</f>
        <v>#N/A</v>
      </c>
      <c r="AC57" s="10" t="e">
        <f t="shared" si="7"/>
        <v>#N/A</v>
      </c>
    </row>
    <row r="58" spans="1:29" s="10" customFormat="1" ht="21.95" customHeight="1">
      <c r="A58" s="13"/>
      <c r="B58" s="48"/>
      <c r="C58" s="48"/>
      <c r="D58" s="14"/>
      <c r="E58" s="14"/>
      <c r="F58" s="49"/>
      <c r="G58" s="53"/>
      <c r="H58" s="57"/>
      <c r="I58" s="9" t="e">
        <f t="shared" si="4"/>
        <v>#N/A</v>
      </c>
      <c r="L58" s="10" t="e">
        <f>VLOOKUP(E58,ฐานข้อมูล!$A$2:$E$8,2)</f>
        <v>#N/A</v>
      </c>
      <c r="M58" s="10" t="e" cm="1">
        <f t="array" ref="M58">VLOOKUP(L58,ฐานข้อมูล!$H$2:$T$8,{2,3,4,5,6,7,8,9,10,11,12,13},FALSE)</f>
        <v>#N/A</v>
      </c>
      <c r="Y58" s="10" t="e">
        <f t="shared" si="5"/>
        <v>#N/A</v>
      </c>
      <c r="Z58" s="10" t="e">
        <f>VLOOKUP(L58,ฐานข้อมูล!$H$12:$T$18,1+'เอกสาร2(1)'!Y58,FALSE)</f>
        <v>#N/A</v>
      </c>
      <c r="AA58" s="11" t="e">
        <f t="shared" si="6"/>
        <v>#N/A</v>
      </c>
      <c r="AB58" s="10" t="e">
        <f>VLOOKUP(L58,ฐานข้อมูล!$H$22:$T$28,1+'เอกสาร2(1)'!Y58)</f>
        <v>#N/A</v>
      </c>
      <c r="AC58" s="10" t="e">
        <f t="shared" si="7"/>
        <v>#N/A</v>
      </c>
    </row>
    <row r="59" spans="1:29" s="10" customFormat="1" ht="21.95" customHeight="1">
      <c r="A59" s="13"/>
      <c r="B59" s="48"/>
      <c r="C59" s="48"/>
      <c r="D59" s="14"/>
      <c r="E59" s="14"/>
      <c r="F59" s="49"/>
      <c r="G59" s="53"/>
      <c r="H59" s="57"/>
      <c r="I59" s="9" t="e">
        <f t="shared" si="4"/>
        <v>#N/A</v>
      </c>
      <c r="L59" s="10" t="e">
        <f>VLOOKUP(E59,ฐานข้อมูล!$A$2:$E$8,2)</f>
        <v>#N/A</v>
      </c>
      <c r="M59" s="10" t="e" cm="1">
        <f t="array" ref="M59">VLOOKUP(L59,ฐานข้อมูล!$H$2:$T$8,{2,3,4,5,6,7,8,9,10,11,12,13},FALSE)</f>
        <v>#N/A</v>
      </c>
      <c r="Y59" s="10" t="e">
        <f t="shared" si="5"/>
        <v>#N/A</v>
      </c>
      <c r="Z59" s="10" t="e">
        <f>VLOOKUP(L59,ฐานข้อมูล!$H$12:$T$18,1+'เอกสาร2(1)'!Y59,FALSE)</f>
        <v>#N/A</v>
      </c>
      <c r="AA59" s="11" t="e">
        <f t="shared" si="6"/>
        <v>#N/A</v>
      </c>
      <c r="AB59" s="10" t="e">
        <f>VLOOKUP(L59,ฐานข้อมูล!$H$22:$T$28,1+'เอกสาร2(1)'!Y59)</f>
        <v>#N/A</v>
      </c>
      <c r="AC59" s="10" t="e">
        <f t="shared" si="7"/>
        <v>#N/A</v>
      </c>
    </row>
    <row r="60" spans="1:29" s="10" customFormat="1" ht="21.95" customHeight="1">
      <c r="A60" s="13"/>
      <c r="B60" s="48"/>
      <c r="C60" s="48"/>
      <c r="D60" s="14"/>
      <c r="E60" s="14"/>
      <c r="F60" s="49"/>
      <c r="G60" s="53"/>
      <c r="H60" s="57"/>
      <c r="I60" s="9" t="e">
        <f t="shared" si="4"/>
        <v>#N/A</v>
      </c>
      <c r="L60" s="10" t="e">
        <f>VLOOKUP(E60,ฐานข้อมูล!$A$2:$E$8,2)</f>
        <v>#N/A</v>
      </c>
      <c r="M60" s="10" t="e" cm="1">
        <f t="array" ref="M60">VLOOKUP(L60,ฐานข้อมูล!$H$2:$T$8,{2,3,4,5,6,7,8,9,10,11,12,13},FALSE)</f>
        <v>#N/A</v>
      </c>
      <c r="Y60" s="10" t="e">
        <f t="shared" si="5"/>
        <v>#N/A</v>
      </c>
      <c r="Z60" s="10" t="e">
        <f>VLOOKUP(L60,ฐานข้อมูล!$H$12:$T$18,1+'เอกสาร2(1)'!Y60,FALSE)</f>
        <v>#N/A</v>
      </c>
      <c r="AA60" s="11" t="e">
        <f t="shared" si="6"/>
        <v>#N/A</v>
      </c>
      <c r="AB60" s="10" t="e">
        <f>VLOOKUP(L60,ฐานข้อมูล!$H$22:$T$28,1+'เอกสาร2(1)'!Y60)</f>
        <v>#N/A</v>
      </c>
      <c r="AC60" s="10" t="e">
        <f t="shared" si="7"/>
        <v>#N/A</v>
      </c>
    </row>
    <row r="61" spans="1:29" s="10" customFormat="1" ht="21.95" customHeight="1">
      <c r="A61" s="13"/>
      <c r="B61" s="48"/>
      <c r="C61" s="48"/>
      <c r="D61" s="14"/>
      <c r="E61" s="14"/>
      <c r="F61" s="49"/>
      <c r="G61" s="53"/>
      <c r="H61" s="57"/>
      <c r="I61" s="9" t="e">
        <f t="shared" si="4"/>
        <v>#N/A</v>
      </c>
      <c r="L61" s="10" t="e">
        <f>VLOOKUP(E61,ฐานข้อมูล!$A$2:$E$8,2)</f>
        <v>#N/A</v>
      </c>
      <c r="M61" s="10" t="e" cm="1">
        <f t="array" ref="M61">VLOOKUP(L61,ฐานข้อมูล!$H$2:$T$8,{2,3,4,5,6,7,8,9,10,11,12,13},FALSE)</f>
        <v>#N/A</v>
      </c>
      <c r="Y61" s="10" t="e">
        <f t="shared" si="5"/>
        <v>#N/A</v>
      </c>
      <c r="Z61" s="10" t="e">
        <f>VLOOKUP(L61,ฐานข้อมูล!$H$12:$T$18,1+'เอกสาร2(1)'!Y61,FALSE)</f>
        <v>#N/A</v>
      </c>
      <c r="AA61" s="11" t="e">
        <f t="shared" si="6"/>
        <v>#N/A</v>
      </c>
      <c r="AB61" s="10" t="e">
        <f>VLOOKUP(L61,ฐานข้อมูล!$H$22:$T$28,1+'เอกสาร2(1)'!Y61)</f>
        <v>#N/A</v>
      </c>
      <c r="AC61" s="10" t="e">
        <f t="shared" si="7"/>
        <v>#N/A</v>
      </c>
    </row>
    <row r="62" spans="1:29" s="10" customFormat="1" ht="21.95" customHeight="1">
      <c r="A62" s="13"/>
      <c r="B62" s="48"/>
      <c r="C62" s="48"/>
      <c r="D62" s="14"/>
      <c r="E62" s="14"/>
      <c r="F62" s="49"/>
      <c r="G62" s="53"/>
      <c r="H62" s="57"/>
      <c r="I62" s="9" t="e">
        <f t="shared" si="4"/>
        <v>#N/A</v>
      </c>
      <c r="L62" s="10" t="e">
        <f>VLOOKUP(E62,ฐานข้อมูล!$A$2:$E$8,2)</f>
        <v>#N/A</v>
      </c>
      <c r="M62" s="10" t="e" cm="1">
        <f t="array" ref="M62">VLOOKUP(L62,ฐานข้อมูล!$H$2:$T$8,{2,3,4,5,6,7,8,9,10,11,12,13},FALSE)</f>
        <v>#N/A</v>
      </c>
      <c r="Y62" s="10" t="e">
        <f t="shared" si="5"/>
        <v>#N/A</v>
      </c>
      <c r="Z62" s="10" t="e">
        <f>VLOOKUP(L62,ฐานข้อมูล!$H$12:$T$18,1+'เอกสาร2(1)'!Y62,FALSE)</f>
        <v>#N/A</v>
      </c>
      <c r="AA62" s="11" t="e">
        <f t="shared" si="6"/>
        <v>#N/A</v>
      </c>
      <c r="AB62" s="10" t="e">
        <f>VLOOKUP(L62,ฐานข้อมูล!$H$22:$T$28,1+'เอกสาร2(1)'!Y62)</f>
        <v>#N/A</v>
      </c>
      <c r="AC62" s="10" t="e">
        <f t="shared" si="7"/>
        <v>#N/A</v>
      </c>
    </row>
    <row r="63" spans="1:29" s="10" customFormat="1" ht="21.95" customHeight="1">
      <c r="A63" s="13"/>
      <c r="B63" s="48"/>
      <c r="C63" s="48"/>
      <c r="D63" s="14"/>
      <c r="E63" s="14"/>
      <c r="F63" s="49"/>
      <c r="G63" s="53"/>
      <c r="H63" s="57"/>
      <c r="I63" s="9" t="e">
        <f t="shared" si="4"/>
        <v>#N/A</v>
      </c>
      <c r="L63" s="10" t="e">
        <f>VLOOKUP(E63,ฐานข้อมูล!$A$2:$E$8,2)</f>
        <v>#N/A</v>
      </c>
      <c r="M63" s="10" t="e" cm="1">
        <f t="array" ref="M63">VLOOKUP(L63,ฐานข้อมูล!$H$2:$T$8,{2,3,4,5,6,7,8,9,10,11,12,13},FALSE)</f>
        <v>#N/A</v>
      </c>
      <c r="Y63" s="10" t="e">
        <f t="shared" si="5"/>
        <v>#N/A</v>
      </c>
      <c r="Z63" s="10" t="e">
        <f>VLOOKUP(L63,ฐานข้อมูล!$H$12:$T$18,1+'เอกสาร2(1)'!Y63,FALSE)</f>
        <v>#N/A</v>
      </c>
      <c r="AA63" s="11" t="e">
        <f t="shared" si="6"/>
        <v>#N/A</v>
      </c>
      <c r="AB63" s="10" t="e">
        <f>VLOOKUP(L63,ฐานข้อมูล!$H$22:$T$28,1+'เอกสาร2(1)'!Y63)</f>
        <v>#N/A</v>
      </c>
      <c r="AC63" s="10" t="e">
        <f t="shared" si="7"/>
        <v>#N/A</v>
      </c>
    </row>
    <row r="64" spans="1:29" s="10" customFormat="1" ht="21.95" customHeight="1">
      <c r="A64" s="13"/>
      <c r="B64" s="48"/>
      <c r="C64" s="48"/>
      <c r="D64" s="14"/>
      <c r="E64" s="14"/>
      <c r="F64" s="49"/>
      <c r="G64" s="53"/>
      <c r="H64" s="57"/>
      <c r="I64" s="9" t="e">
        <f t="shared" si="4"/>
        <v>#N/A</v>
      </c>
      <c r="L64" s="10" t="e">
        <f>VLOOKUP(E64,ฐานข้อมูล!$A$2:$E$8,2)</f>
        <v>#N/A</v>
      </c>
      <c r="M64" s="10" t="e" cm="1">
        <f t="array" ref="M64">VLOOKUP(L64,ฐานข้อมูล!$H$2:$T$8,{2,3,4,5,6,7,8,9,10,11,12,13},FALSE)</f>
        <v>#N/A</v>
      </c>
      <c r="Y64" s="10" t="e">
        <f t="shared" si="5"/>
        <v>#N/A</v>
      </c>
      <c r="Z64" s="10" t="e">
        <f>VLOOKUP(L64,ฐานข้อมูล!$H$12:$T$18,1+'เอกสาร2(1)'!Y64,FALSE)</f>
        <v>#N/A</v>
      </c>
      <c r="AA64" s="11" t="e">
        <f t="shared" si="6"/>
        <v>#N/A</v>
      </c>
      <c r="AB64" s="10" t="e">
        <f>VLOOKUP(L64,ฐานข้อมูล!$H$22:$T$28,1+'เอกสาร2(1)'!Y64)</f>
        <v>#N/A</v>
      </c>
      <c r="AC64" s="10" t="e">
        <f t="shared" si="7"/>
        <v>#N/A</v>
      </c>
    </row>
    <row r="65" spans="1:29" s="10" customFormat="1" ht="21.95" customHeight="1">
      <c r="A65" s="13"/>
      <c r="B65" s="48"/>
      <c r="C65" s="48"/>
      <c r="D65" s="14"/>
      <c r="E65" s="14"/>
      <c r="F65" s="49"/>
      <c r="G65" s="53"/>
      <c r="H65" s="57"/>
      <c r="I65" s="9" t="e">
        <f t="shared" si="4"/>
        <v>#N/A</v>
      </c>
      <c r="L65" s="10" t="e">
        <f>VLOOKUP(E65,ฐานข้อมูล!$A$2:$E$8,2)</f>
        <v>#N/A</v>
      </c>
      <c r="M65" s="10" t="e" cm="1">
        <f t="array" ref="M65">VLOOKUP(L65,ฐานข้อมูล!$H$2:$T$8,{2,3,4,5,6,7,8,9,10,11,12,13},FALSE)</f>
        <v>#N/A</v>
      </c>
      <c r="Y65" s="10" t="e">
        <f t="shared" si="5"/>
        <v>#N/A</v>
      </c>
      <c r="Z65" s="10" t="e">
        <f>VLOOKUP(L65,ฐานข้อมูล!$H$12:$T$18,1+'เอกสาร2(1)'!Y65,FALSE)</f>
        <v>#N/A</v>
      </c>
      <c r="AA65" s="11" t="e">
        <f t="shared" si="6"/>
        <v>#N/A</v>
      </c>
      <c r="AB65" s="10" t="e">
        <f>VLOOKUP(L65,ฐานข้อมูล!$H$22:$T$28,1+'เอกสาร2(1)'!Y65)</f>
        <v>#N/A</v>
      </c>
      <c r="AC65" s="10" t="e">
        <f t="shared" si="7"/>
        <v>#N/A</v>
      </c>
    </row>
    <row r="66" spans="1:29" s="10" customFormat="1" ht="21.95" customHeight="1">
      <c r="A66" s="13"/>
      <c r="B66" s="48"/>
      <c r="C66" s="48"/>
      <c r="D66" s="14"/>
      <c r="E66" s="14"/>
      <c r="F66" s="49"/>
      <c r="G66" s="53"/>
      <c r="H66" s="57"/>
      <c r="I66" s="9" t="e">
        <f t="shared" si="4"/>
        <v>#N/A</v>
      </c>
      <c r="L66" s="10" t="e">
        <f>VLOOKUP(E66,ฐานข้อมูล!$A$2:$E$8,2)</f>
        <v>#N/A</v>
      </c>
      <c r="M66" s="10" t="e" cm="1">
        <f t="array" ref="M66">VLOOKUP(L66,ฐานข้อมูล!$H$2:$T$8,{2,3,4,5,6,7,8,9,10,11,12,13},FALSE)</f>
        <v>#N/A</v>
      </c>
      <c r="Y66" s="10" t="e">
        <f t="shared" si="5"/>
        <v>#N/A</v>
      </c>
      <c r="Z66" s="10" t="e">
        <f>VLOOKUP(L66,ฐานข้อมูล!$H$12:$T$18,1+'เอกสาร2(1)'!Y66,FALSE)</f>
        <v>#N/A</v>
      </c>
      <c r="AA66" s="11" t="e">
        <f t="shared" si="6"/>
        <v>#N/A</v>
      </c>
      <c r="AB66" s="10" t="e">
        <f>VLOOKUP(L66,ฐานข้อมูล!$H$22:$T$28,1+'เอกสาร2(1)'!Y66)</f>
        <v>#N/A</v>
      </c>
      <c r="AC66" s="10" t="e">
        <f t="shared" si="7"/>
        <v>#N/A</v>
      </c>
    </row>
    <row r="67" spans="1:29" s="10" customFormat="1" ht="21.95" customHeight="1">
      <c r="A67" s="13"/>
      <c r="B67" s="48"/>
      <c r="C67" s="48"/>
      <c r="D67" s="14"/>
      <c r="E67" s="14"/>
      <c r="F67" s="49"/>
      <c r="G67" s="53"/>
      <c r="H67" s="57"/>
      <c r="I67" s="9" t="e">
        <f t="shared" si="4"/>
        <v>#N/A</v>
      </c>
      <c r="L67" s="10" t="e">
        <f>VLOOKUP(E67,ฐานข้อมูล!$A$2:$E$8,2)</f>
        <v>#N/A</v>
      </c>
      <c r="M67" s="10" t="e" cm="1">
        <f t="array" ref="M67">VLOOKUP(L67,ฐานข้อมูล!$H$2:$T$8,{2,3,4,5,6,7,8,9,10,11,12,13},FALSE)</f>
        <v>#N/A</v>
      </c>
      <c r="Y67" s="10" t="e">
        <f t="shared" si="5"/>
        <v>#N/A</v>
      </c>
      <c r="Z67" s="10" t="e">
        <f>VLOOKUP(L67,ฐานข้อมูล!$H$12:$T$18,1+'เอกสาร2(1)'!Y67,FALSE)</f>
        <v>#N/A</v>
      </c>
      <c r="AA67" s="11" t="e">
        <f t="shared" si="6"/>
        <v>#N/A</v>
      </c>
      <c r="AB67" s="10" t="e">
        <f>VLOOKUP(L67,ฐานข้อมูล!$H$22:$T$28,1+'เอกสาร2(1)'!Y67)</f>
        <v>#N/A</v>
      </c>
      <c r="AC67" s="10" t="e">
        <f t="shared" si="7"/>
        <v>#N/A</v>
      </c>
    </row>
    <row r="68" spans="1:29" s="10" customFormat="1" ht="21.95" customHeight="1">
      <c r="A68" s="13"/>
      <c r="B68" s="48"/>
      <c r="C68" s="48"/>
      <c r="D68" s="14"/>
      <c r="E68" s="14"/>
      <c r="F68" s="49"/>
      <c r="G68" s="53"/>
      <c r="H68" s="57"/>
      <c r="I68" s="9" t="e">
        <f t="shared" si="4"/>
        <v>#N/A</v>
      </c>
      <c r="L68" s="10" t="e">
        <f>VLOOKUP(E68,ฐานข้อมูล!$A$2:$E$8,2)</f>
        <v>#N/A</v>
      </c>
      <c r="M68" s="10" t="e" cm="1">
        <f t="array" ref="M68">VLOOKUP(L68,ฐานข้อมูล!$H$2:$T$8,{2,3,4,5,6,7,8,9,10,11,12,13},FALSE)</f>
        <v>#N/A</v>
      </c>
      <c r="Y68" s="10" t="e">
        <f t="shared" si="5"/>
        <v>#N/A</v>
      </c>
      <c r="Z68" s="10" t="e">
        <f>VLOOKUP(L68,ฐานข้อมูล!$H$12:$T$18,1+'เอกสาร2(1)'!Y68,FALSE)</f>
        <v>#N/A</v>
      </c>
      <c r="AA68" s="11" t="e">
        <f t="shared" si="6"/>
        <v>#N/A</v>
      </c>
      <c r="AB68" s="10" t="e">
        <f>VLOOKUP(L68,ฐานข้อมูล!$H$22:$T$28,1+'เอกสาร2(1)'!Y68)</f>
        <v>#N/A</v>
      </c>
      <c r="AC68" s="10" t="e">
        <f t="shared" si="7"/>
        <v>#N/A</v>
      </c>
    </row>
    <row r="69" spans="1:29" s="10" customFormat="1" ht="21.95" customHeight="1">
      <c r="A69" s="13"/>
      <c r="B69" s="48"/>
      <c r="C69" s="48"/>
      <c r="D69" s="14"/>
      <c r="E69" s="14"/>
      <c r="F69" s="49"/>
      <c r="G69" s="53"/>
      <c r="H69" s="57"/>
      <c r="I69" s="9" t="e">
        <f t="shared" si="4"/>
        <v>#N/A</v>
      </c>
      <c r="L69" s="10" t="e">
        <f>VLOOKUP(E69,ฐานข้อมูล!$A$2:$E$8,2)</f>
        <v>#N/A</v>
      </c>
      <c r="M69" s="10" t="e" cm="1">
        <f t="array" ref="M69">VLOOKUP(L69,ฐานข้อมูล!$H$2:$T$8,{2,3,4,5,6,7,8,9,10,11,12,13},FALSE)</f>
        <v>#N/A</v>
      </c>
      <c r="Y69" s="10" t="e">
        <f t="shared" si="5"/>
        <v>#N/A</v>
      </c>
      <c r="Z69" s="10" t="e">
        <f>VLOOKUP(L69,ฐานข้อมูล!$H$12:$T$18,1+'เอกสาร2(1)'!Y69,FALSE)</f>
        <v>#N/A</v>
      </c>
      <c r="AA69" s="11" t="e">
        <f t="shared" si="6"/>
        <v>#N/A</v>
      </c>
      <c r="AB69" s="10" t="e">
        <f>VLOOKUP(L69,ฐานข้อมูล!$H$22:$T$28,1+'เอกสาร2(1)'!Y69)</f>
        <v>#N/A</v>
      </c>
      <c r="AC69" s="10" t="e">
        <f t="shared" si="7"/>
        <v>#N/A</v>
      </c>
    </row>
    <row r="70" spans="1:29" s="10" customFormat="1" ht="21.95" customHeight="1">
      <c r="A70" s="13"/>
      <c r="B70" s="48"/>
      <c r="C70" s="48"/>
      <c r="D70" s="14"/>
      <c r="E70" s="14"/>
      <c r="F70" s="49"/>
      <c r="G70" s="53"/>
      <c r="H70" s="57"/>
      <c r="I70" s="9" t="e">
        <f t="shared" si="4"/>
        <v>#N/A</v>
      </c>
      <c r="L70" s="10" t="e">
        <f>VLOOKUP(E70,ฐานข้อมูล!$A$2:$E$8,2)</f>
        <v>#N/A</v>
      </c>
      <c r="M70" s="10" t="e" cm="1">
        <f t="array" ref="M70">VLOOKUP(L70,ฐานข้อมูล!$H$2:$T$8,{2,3,4,5,6,7,8,9,10,11,12,13},FALSE)</f>
        <v>#N/A</v>
      </c>
      <c r="Y70" s="10" t="e">
        <f t="shared" si="5"/>
        <v>#N/A</v>
      </c>
      <c r="Z70" s="10" t="e">
        <f>VLOOKUP(L70,ฐานข้อมูล!$H$12:$T$18,1+'เอกสาร2(1)'!Y70,FALSE)</f>
        <v>#N/A</v>
      </c>
      <c r="AA70" s="11" t="e">
        <f t="shared" si="6"/>
        <v>#N/A</v>
      </c>
      <c r="AB70" s="10" t="e">
        <f>VLOOKUP(L70,ฐานข้อมูล!$H$22:$T$28,1+'เอกสาร2(1)'!Y70)</f>
        <v>#N/A</v>
      </c>
      <c r="AC70" s="10" t="e">
        <f t="shared" si="7"/>
        <v>#N/A</v>
      </c>
    </row>
    <row r="71" spans="1:29" s="10" customFormat="1" ht="21.95" customHeight="1">
      <c r="A71" s="13"/>
      <c r="B71" s="48"/>
      <c r="C71" s="48"/>
      <c r="D71" s="14"/>
      <c r="E71" s="14"/>
      <c r="F71" s="49"/>
      <c r="G71" s="53"/>
      <c r="H71" s="57"/>
      <c r="I71" s="9" t="e">
        <f t="shared" si="4"/>
        <v>#N/A</v>
      </c>
      <c r="L71" s="10" t="e">
        <f>VLOOKUP(E71,ฐานข้อมูล!$A$2:$E$8,2)</f>
        <v>#N/A</v>
      </c>
      <c r="M71" s="10" t="e" cm="1">
        <f t="array" ref="M71">VLOOKUP(L71,ฐานข้อมูล!$H$2:$T$8,{2,3,4,5,6,7,8,9,10,11,12,13},FALSE)</f>
        <v>#N/A</v>
      </c>
      <c r="Y71" s="10" t="e">
        <f t="shared" si="5"/>
        <v>#N/A</v>
      </c>
      <c r="Z71" s="10" t="e">
        <f>VLOOKUP(L71,ฐานข้อมูล!$H$12:$T$18,1+'เอกสาร2(1)'!Y71,FALSE)</f>
        <v>#N/A</v>
      </c>
      <c r="AA71" s="11" t="e">
        <f t="shared" si="6"/>
        <v>#N/A</v>
      </c>
      <c r="AB71" s="10" t="e">
        <f>VLOOKUP(L71,ฐานข้อมูล!$H$22:$T$28,1+'เอกสาร2(1)'!Y71)</f>
        <v>#N/A</v>
      </c>
      <c r="AC71" s="10" t="e">
        <f t="shared" si="7"/>
        <v>#N/A</v>
      </c>
    </row>
    <row r="72" spans="1:29" s="10" customFormat="1" ht="21.95" customHeight="1">
      <c r="A72" s="13"/>
      <c r="B72" s="48"/>
      <c r="C72" s="48"/>
      <c r="D72" s="14"/>
      <c r="E72" s="14"/>
      <c r="F72" s="49"/>
      <c r="G72" s="53"/>
      <c r="H72" s="57"/>
      <c r="I72" s="9" t="e">
        <f t="shared" si="4"/>
        <v>#N/A</v>
      </c>
      <c r="L72" s="10" t="e">
        <f>VLOOKUP(E72,ฐานข้อมูล!$A$2:$E$8,2)</f>
        <v>#N/A</v>
      </c>
      <c r="M72" s="10" t="e" cm="1">
        <f t="array" ref="M72">VLOOKUP(L72,ฐานข้อมูล!$H$2:$T$8,{2,3,4,5,6,7,8,9,10,11,12,13},FALSE)</f>
        <v>#N/A</v>
      </c>
      <c r="Y72" s="10" t="e">
        <f t="shared" si="5"/>
        <v>#N/A</v>
      </c>
      <c r="Z72" s="10" t="e">
        <f>VLOOKUP(L72,ฐานข้อมูล!$H$12:$T$18,1+'เอกสาร2(1)'!Y72,FALSE)</f>
        <v>#N/A</v>
      </c>
      <c r="AA72" s="11" t="e">
        <f t="shared" si="6"/>
        <v>#N/A</v>
      </c>
      <c r="AB72" s="10" t="e">
        <f>VLOOKUP(L72,ฐานข้อมูล!$H$22:$T$28,1+'เอกสาร2(1)'!Y72)</f>
        <v>#N/A</v>
      </c>
      <c r="AC72" s="10" t="e">
        <f t="shared" si="7"/>
        <v>#N/A</v>
      </c>
    </row>
    <row r="73" spans="1:29" s="10" customFormat="1" ht="21.95" customHeight="1">
      <c r="A73" s="13"/>
      <c r="B73" s="48"/>
      <c r="C73" s="48"/>
      <c r="D73" s="14"/>
      <c r="E73" s="14"/>
      <c r="F73" s="49"/>
      <c r="G73" s="53"/>
      <c r="H73" s="57"/>
      <c r="I73" s="9" t="e">
        <f t="shared" si="4"/>
        <v>#N/A</v>
      </c>
      <c r="L73" s="10" t="e">
        <f>VLOOKUP(E73,ฐานข้อมูล!$A$2:$E$8,2)</f>
        <v>#N/A</v>
      </c>
      <c r="M73" s="10" t="e" cm="1">
        <f t="array" ref="M73">VLOOKUP(L73,ฐานข้อมูล!$H$2:$T$8,{2,3,4,5,6,7,8,9,10,11,12,13},FALSE)</f>
        <v>#N/A</v>
      </c>
      <c r="Y73" s="10" t="e">
        <f t="shared" si="5"/>
        <v>#N/A</v>
      </c>
      <c r="Z73" s="10" t="e">
        <f>VLOOKUP(L73,ฐานข้อมูล!$H$12:$T$18,1+'เอกสาร2(1)'!Y73,FALSE)</f>
        <v>#N/A</v>
      </c>
      <c r="AA73" s="11" t="e">
        <f t="shared" si="6"/>
        <v>#N/A</v>
      </c>
      <c r="AB73" s="10" t="e">
        <f>VLOOKUP(L73,ฐานข้อมูล!$H$22:$T$28,1+'เอกสาร2(1)'!Y73)</f>
        <v>#N/A</v>
      </c>
      <c r="AC73" s="10" t="e">
        <f t="shared" si="7"/>
        <v>#N/A</v>
      </c>
    </row>
    <row r="74" spans="1:29" s="10" customFormat="1" ht="21.95" customHeight="1">
      <c r="A74" s="13"/>
      <c r="B74" s="48"/>
      <c r="C74" s="48"/>
      <c r="D74" s="14"/>
      <c r="E74" s="14"/>
      <c r="F74" s="49"/>
      <c r="G74" s="53"/>
      <c r="H74" s="57"/>
      <c r="I74" s="9" t="e">
        <f t="shared" si="4"/>
        <v>#N/A</v>
      </c>
      <c r="L74" s="10" t="e">
        <f>VLOOKUP(E74,ฐานข้อมูล!$A$2:$E$8,2)</f>
        <v>#N/A</v>
      </c>
      <c r="M74" s="10" t="e" cm="1">
        <f t="array" ref="M74">VLOOKUP(L74,ฐานข้อมูล!$H$2:$T$8,{2,3,4,5,6,7,8,9,10,11,12,13},FALSE)</f>
        <v>#N/A</v>
      </c>
      <c r="Y74" s="10" t="e">
        <f t="shared" si="5"/>
        <v>#N/A</v>
      </c>
      <c r="Z74" s="10" t="e">
        <f>VLOOKUP(L74,ฐานข้อมูล!$H$12:$T$18,1+'เอกสาร2(1)'!Y74,FALSE)</f>
        <v>#N/A</v>
      </c>
      <c r="AA74" s="11" t="e">
        <f t="shared" si="6"/>
        <v>#N/A</v>
      </c>
      <c r="AB74" s="10" t="e">
        <f>VLOOKUP(L74,ฐานข้อมูล!$H$22:$T$28,1+'เอกสาร2(1)'!Y74)</f>
        <v>#N/A</v>
      </c>
      <c r="AC74" s="10" t="e">
        <f t="shared" si="7"/>
        <v>#N/A</v>
      </c>
    </row>
    <row r="75" spans="1:29" s="10" customFormat="1" ht="21.95" customHeight="1">
      <c r="A75" s="13"/>
      <c r="B75" s="48"/>
      <c r="C75" s="48"/>
      <c r="D75" s="14"/>
      <c r="E75" s="14"/>
      <c r="F75" s="49"/>
      <c r="G75" s="53"/>
      <c r="H75" s="57"/>
      <c r="I75" s="9" t="e">
        <f t="shared" si="4"/>
        <v>#N/A</v>
      </c>
      <c r="L75" s="10" t="e">
        <f>VLOOKUP(E75,ฐานข้อมูล!$A$2:$E$8,2)</f>
        <v>#N/A</v>
      </c>
      <c r="M75" s="10" t="e" cm="1">
        <f t="array" ref="M75">VLOOKUP(L75,ฐานข้อมูล!$H$2:$T$8,{2,3,4,5,6,7,8,9,10,11,12,13},FALSE)</f>
        <v>#N/A</v>
      </c>
      <c r="Y75" s="10" t="e">
        <f t="shared" si="5"/>
        <v>#N/A</v>
      </c>
      <c r="Z75" s="10" t="e">
        <f>VLOOKUP(L75,ฐานข้อมูล!$H$12:$T$18,1+'เอกสาร2(1)'!Y75,FALSE)</f>
        <v>#N/A</v>
      </c>
      <c r="AA75" s="11" t="e">
        <f t="shared" si="6"/>
        <v>#N/A</v>
      </c>
      <c r="AB75" s="10" t="e">
        <f>VLOOKUP(L75,ฐานข้อมูล!$H$22:$T$28,1+'เอกสาร2(1)'!Y75)</f>
        <v>#N/A</v>
      </c>
      <c r="AC75" s="10" t="e">
        <f t="shared" si="7"/>
        <v>#N/A</v>
      </c>
    </row>
    <row r="76" spans="1:29" s="10" customFormat="1" ht="21.95" customHeight="1">
      <c r="A76" s="13"/>
      <c r="B76" s="48"/>
      <c r="C76" s="48"/>
      <c r="D76" s="14"/>
      <c r="E76" s="14"/>
      <c r="F76" s="49"/>
      <c r="G76" s="53"/>
      <c r="H76" s="57"/>
      <c r="I76" s="9" t="e">
        <f t="shared" si="4"/>
        <v>#N/A</v>
      </c>
      <c r="L76" s="10" t="e">
        <f>VLOOKUP(E76,ฐานข้อมูล!$A$2:$E$8,2)</f>
        <v>#N/A</v>
      </c>
      <c r="M76" s="10" t="e" cm="1">
        <f t="array" ref="M76">VLOOKUP(L76,ฐานข้อมูล!$H$2:$T$8,{2,3,4,5,6,7,8,9,10,11,12,13},FALSE)</f>
        <v>#N/A</v>
      </c>
      <c r="Y76" s="10" t="e">
        <f t="shared" si="5"/>
        <v>#N/A</v>
      </c>
      <c r="Z76" s="10" t="e">
        <f>VLOOKUP(L76,ฐานข้อมูล!$H$12:$T$18,1+'เอกสาร2(1)'!Y76,FALSE)</f>
        <v>#N/A</v>
      </c>
      <c r="AA76" s="11" t="e">
        <f t="shared" si="6"/>
        <v>#N/A</v>
      </c>
      <c r="AB76" s="10" t="e">
        <f>VLOOKUP(L76,ฐานข้อมูล!$H$22:$T$28,1+'เอกสาร2(1)'!Y76)</f>
        <v>#N/A</v>
      </c>
      <c r="AC76" s="10" t="e">
        <f t="shared" si="7"/>
        <v>#N/A</v>
      </c>
    </row>
    <row r="77" spans="1:29" s="10" customFormat="1" ht="21.95" customHeight="1">
      <c r="A77" s="13"/>
      <c r="B77" s="48"/>
      <c r="C77" s="48"/>
      <c r="D77" s="14"/>
      <c r="E77" s="14"/>
      <c r="F77" s="49"/>
      <c r="G77" s="53"/>
      <c r="H77" s="57"/>
      <c r="I77" s="9" t="e">
        <f t="shared" si="4"/>
        <v>#N/A</v>
      </c>
      <c r="L77" s="10" t="e">
        <f>VLOOKUP(E77,ฐานข้อมูล!$A$2:$E$8,2)</f>
        <v>#N/A</v>
      </c>
      <c r="M77" s="10" t="e" cm="1">
        <f t="array" ref="M77">VLOOKUP(L77,ฐานข้อมูล!$H$2:$T$8,{2,3,4,5,6,7,8,9,10,11,12,13},FALSE)</f>
        <v>#N/A</v>
      </c>
      <c r="Y77" s="10" t="e">
        <f t="shared" si="5"/>
        <v>#N/A</v>
      </c>
      <c r="Z77" s="10" t="e">
        <f>VLOOKUP(L77,ฐานข้อมูล!$H$12:$T$18,1+'เอกสาร2(1)'!Y77,FALSE)</f>
        <v>#N/A</v>
      </c>
      <c r="AA77" s="11" t="e">
        <f t="shared" si="6"/>
        <v>#N/A</v>
      </c>
      <c r="AB77" s="10" t="e">
        <f>VLOOKUP(L77,ฐานข้อมูล!$H$22:$T$28,1+'เอกสาร2(1)'!Y77)</f>
        <v>#N/A</v>
      </c>
      <c r="AC77" s="10" t="e">
        <f t="shared" si="7"/>
        <v>#N/A</v>
      </c>
    </row>
    <row r="78" spans="1:29" s="10" customFormat="1" ht="21.95" customHeight="1">
      <c r="A78" s="13"/>
      <c r="B78" s="48"/>
      <c r="C78" s="48"/>
      <c r="D78" s="14"/>
      <c r="E78" s="14"/>
      <c r="F78" s="49"/>
      <c r="G78" s="53"/>
      <c r="H78" s="57"/>
      <c r="I78" s="9" t="e">
        <f t="shared" si="4"/>
        <v>#N/A</v>
      </c>
      <c r="L78" s="10" t="e">
        <f>VLOOKUP(E78,ฐานข้อมูล!$A$2:$E$8,2)</f>
        <v>#N/A</v>
      </c>
      <c r="M78" s="10" t="e" cm="1">
        <f t="array" ref="M78">VLOOKUP(L78,ฐานข้อมูล!$H$2:$T$8,{2,3,4,5,6,7,8,9,10,11,12,13},FALSE)</f>
        <v>#N/A</v>
      </c>
      <c r="Y78" s="10" t="e">
        <f t="shared" si="5"/>
        <v>#N/A</v>
      </c>
      <c r="Z78" s="10" t="e">
        <f>VLOOKUP(L78,ฐานข้อมูล!$H$12:$T$18,1+'เอกสาร2(1)'!Y78,FALSE)</f>
        <v>#N/A</v>
      </c>
      <c r="AA78" s="11" t="e">
        <f t="shared" si="6"/>
        <v>#N/A</v>
      </c>
      <c r="AB78" s="10" t="e">
        <f>VLOOKUP(L78,ฐานข้อมูล!$H$22:$T$28,1+'เอกสาร2(1)'!Y78)</f>
        <v>#N/A</v>
      </c>
      <c r="AC78" s="10" t="e">
        <f t="shared" si="7"/>
        <v>#N/A</v>
      </c>
    </row>
    <row r="79" spans="1:29" s="10" customFormat="1" ht="21.95" customHeight="1">
      <c r="A79" s="13"/>
      <c r="B79" s="48"/>
      <c r="C79" s="48"/>
      <c r="D79" s="14"/>
      <c r="E79" s="14"/>
      <c r="F79" s="49"/>
      <c r="G79" s="53"/>
      <c r="H79" s="57"/>
      <c r="I79" s="9" t="e">
        <f t="shared" si="4"/>
        <v>#N/A</v>
      </c>
      <c r="L79" s="10" t="e">
        <f>VLOOKUP(E79,ฐานข้อมูล!$A$2:$E$8,2)</f>
        <v>#N/A</v>
      </c>
      <c r="M79" s="10" t="e" cm="1">
        <f t="array" ref="M79">VLOOKUP(L79,ฐานข้อมูล!$H$2:$T$8,{2,3,4,5,6,7,8,9,10,11,12,13},FALSE)</f>
        <v>#N/A</v>
      </c>
      <c r="Y79" s="10" t="e">
        <f t="shared" si="5"/>
        <v>#N/A</v>
      </c>
      <c r="Z79" s="10" t="e">
        <f>VLOOKUP(L79,ฐานข้อมูล!$H$12:$T$18,1+'เอกสาร2(1)'!Y79,FALSE)</f>
        <v>#N/A</v>
      </c>
      <c r="AA79" s="11" t="e">
        <f t="shared" si="6"/>
        <v>#N/A</v>
      </c>
      <c r="AB79" s="10" t="e">
        <f>VLOOKUP(L79,ฐานข้อมูล!$H$22:$T$28,1+'เอกสาร2(1)'!Y79)</f>
        <v>#N/A</v>
      </c>
      <c r="AC79" s="10" t="e">
        <f t="shared" si="7"/>
        <v>#N/A</v>
      </c>
    </row>
    <row r="80" spans="1:29" s="10" customFormat="1" ht="21.95" customHeight="1">
      <c r="A80" s="13"/>
      <c r="B80" s="48"/>
      <c r="C80" s="48"/>
      <c r="D80" s="14"/>
      <c r="E80" s="14"/>
      <c r="F80" s="49"/>
      <c r="G80" s="53"/>
      <c r="H80" s="57"/>
      <c r="I80" s="9" t="e">
        <f t="shared" si="4"/>
        <v>#N/A</v>
      </c>
      <c r="L80" s="10" t="e">
        <f>VLOOKUP(E80,ฐานข้อมูล!$A$2:$E$8,2)</f>
        <v>#N/A</v>
      </c>
      <c r="M80" s="10" t="e" cm="1">
        <f t="array" ref="M80">VLOOKUP(L80,ฐานข้อมูล!$H$2:$T$8,{2,3,4,5,6,7,8,9,10,11,12,13},FALSE)</f>
        <v>#N/A</v>
      </c>
      <c r="Y80" s="10" t="e">
        <f t="shared" si="5"/>
        <v>#N/A</v>
      </c>
      <c r="Z80" s="10" t="e">
        <f>VLOOKUP(L80,ฐานข้อมูล!$H$12:$T$18,1+'เอกสาร2(1)'!Y80,FALSE)</f>
        <v>#N/A</v>
      </c>
      <c r="AA80" s="11" t="e">
        <f t="shared" si="6"/>
        <v>#N/A</v>
      </c>
      <c r="AB80" s="10" t="e">
        <f>VLOOKUP(L80,ฐานข้อมูล!$H$22:$T$28,1+'เอกสาร2(1)'!Y80)</f>
        <v>#N/A</v>
      </c>
      <c r="AC80" s="10" t="e">
        <f t="shared" si="7"/>
        <v>#N/A</v>
      </c>
    </row>
    <row r="81" spans="1:29" s="10" customFormat="1" ht="21.95" customHeight="1">
      <c r="A81" s="13"/>
      <c r="B81" s="48"/>
      <c r="C81" s="48"/>
      <c r="D81" s="14"/>
      <c r="E81" s="14"/>
      <c r="F81" s="49"/>
      <c r="G81" s="53"/>
      <c r="H81" s="57"/>
      <c r="I81" s="9" t="e">
        <f t="shared" si="4"/>
        <v>#N/A</v>
      </c>
      <c r="L81" s="10" t="e">
        <f>VLOOKUP(E81,ฐานข้อมูล!$A$2:$E$8,2)</f>
        <v>#N/A</v>
      </c>
      <c r="M81" s="10" t="e" cm="1">
        <f t="array" ref="M81">VLOOKUP(L81,ฐานข้อมูล!$H$2:$T$8,{2,3,4,5,6,7,8,9,10,11,12,13},FALSE)</f>
        <v>#N/A</v>
      </c>
      <c r="Y81" s="10" t="e">
        <f t="shared" si="5"/>
        <v>#N/A</v>
      </c>
      <c r="Z81" s="10" t="e">
        <f>VLOOKUP(L81,ฐานข้อมูล!$H$12:$T$18,1+'เอกสาร2(1)'!Y81,FALSE)</f>
        <v>#N/A</v>
      </c>
      <c r="AA81" s="11" t="e">
        <f t="shared" si="6"/>
        <v>#N/A</v>
      </c>
      <c r="AB81" s="10" t="e">
        <f>VLOOKUP(L81,ฐานข้อมูล!$H$22:$T$28,1+'เอกสาร2(1)'!Y81)</f>
        <v>#N/A</v>
      </c>
      <c r="AC81" s="10" t="e">
        <f t="shared" si="7"/>
        <v>#N/A</v>
      </c>
    </row>
    <row r="82" spans="1:29" s="10" customFormat="1" ht="21.95" customHeight="1">
      <c r="A82" s="13"/>
      <c r="B82" s="48"/>
      <c r="C82" s="48"/>
      <c r="D82" s="14"/>
      <c r="E82" s="14"/>
      <c r="F82" s="49"/>
      <c r="G82" s="53"/>
      <c r="H82" s="57"/>
      <c r="I82" s="9" t="e">
        <f t="shared" si="4"/>
        <v>#N/A</v>
      </c>
      <c r="L82" s="10" t="e">
        <f>VLOOKUP(E82,ฐานข้อมูล!$A$2:$E$8,2)</f>
        <v>#N/A</v>
      </c>
      <c r="M82" s="10" t="e" cm="1">
        <f t="array" ref="M82">VLOOKUP(L82,ฐานข้อมูล!$H$2:$T$8,{2,3,4,5,6,7,8,9,10,11,12,13},FALSE)</f>
        <v>#N/A</v>
      </c>
      <c r="Y82" s="10" t="e">
        <f t="shared" si="5"/>
        <v>#N/A</v>
      </c>
      <c r="Z82" s="10" t="e">
        <f>VLOOKUP(L82,ฐานข้อมูล!$H$12:$T$18,1+'เอกสาร2(1)'!Y82,FALSE)</f>
        <v>#N/A</v>
      </c>
      <c r="AA82" s="11" t="e">
        <f t="shared" si="6"/>
        <v>#N/A</v>
      </c>
      <c r="AB82" s="10" t="e">
        <f>VLOOKUP(L82,ฐานข้อมูล!$H$22:$T$28,1+'เอกสาร2(1)'!Y82)</f>
        <v>#N/A</v>
      </c>
      <c r="AC82" s="10" t="e">
        <f t="shared" si="7"/>
        <v>#N/A</v>
      </c>
    </row>
    <row r="83" spans="1:29" s="10" customFormat="1" ht="21.95" customHeight="1">
      <c r="A83" s="13"/>
      <c r="B83" s="48"/>
      <c r="C83" s="48"/>
      <c r="D83" s="14"/>
      <c r="E83" s="14"/>
      <c r="F83" s="49"/>
      <c r="G83" s="53"/>
      <c r="H83" s="57"/>
      <c r="I83" s="9" t="e">
        <f t="shared" si="4"/>
        <v>#N/A</v>
      </c>
      <c r="L83" s="10" t="e">
        <f>VLOOKUP(E83,ฐานข้อมูล!$A$2:$E$8,2)</f>
        <v>#N/A</v>
      </c>
      <c r="M83" s="10" t="e" cm="1">
        <f t="array" ref="M83">VLOOKUP(L83,ฐานข้อมูล!$H$2:$T$8,{2,3,4,5,6,7,8,9,10,11,12,13},FALSE)</f>
        <v>#N/A</v>
      </c>
      <c r="Y83" s="10" t="e">
        <f t="shared" si="5"/>
        <v>#N/A</v>
      </c>
      <c r="Z83" s="10" t="e">
        <f>VLOOKUP(L83,ฐานข้อมูล!$H$12:$T$18,1+'เอกสาร2(1)'!Y83,FALSE)</f>
        <v>#N/A</v>
      </c>
      <c r="AA83" s="11" t="e">
        <f t="shared" si="6"/>
        <v>#N/A</v>
      </c>
      <c r="AB83" s="10" t="e">
        <f>VLOOKUP(L83,ฐานข้อมูล!$H$22:$T$28,1+'เอกสาร2(1)'!Y83)</f>
        <v>#N/A</v>
      </c>
      <c r="AC83" s="10" t="e">
        <f t="shared" si="7"/>
        <v>#N/A</v>
      </c>
    </row>
    <row r="84" spans="1:29" s="10" customFormat="1" ht="21.95" customHeight="1">
      <c r="A84" s="13"/>
      <c r="B84" s="48"/>
      <c r="C84" s="48"/>
      <c r="D84" s="14"/>
      <c r="E84" s="14"/>
      <c r="F84" s="49"/>
      <c r="G84" s="53"/>
      <c r="H84" s="57"/>
      <c r="I84" s="9" t="e">
        <f t="shared" si="4"/>
        <v>#N/A</v>
      </c>
      <c r="L84" s="10" t="e">
        <f>VLOOKUP(E84,ฐานข้อมูล!$A$2:$E$8,2)</f>
        <v>#N/A</v>
      </c>
      <c r="M84" s="10" t="e" cm="1">
        <f t="array" ref="M84">VLOOKUP(L84,ฐานข้อมูล!$H$2:$T$8,{2,3,4,5,6,7,8,9,10,11,12,13},FALSE)</f>
        <v>#N/A</v>
      </c>
      <c r="Y84" s="10" t="e">
        <f t="shared" si="5"/>
        <v>#N/A</v>
      </c>
      <c r="Z84" s="10" t="e">
        <f>VLOOKUP(L84,ฐานข้อมูล!$H$12:$T$18,1+'เอกสาร2(1)'!Y84,FALSE)</f>
        <v>#N/A</v>
      </c>
      <c r="AA84" s="11" t="e">
        <f t="shared" si="6"/>
        <v>#N/A</v>
      </c>
      <c r="AB84" s="10" t="e">
        <f>VLOOKUP(L84,ฐานข้อมูล!$H$22:$T$28,1+'เอกสาร2(1)'!Y84)</f>
        <v>#N/A</v>
      </c>
      <c r="AC84" s="10" t="e">
        <f t="shared" si="7"/>
        <v>#N/A</v>
      </c>
    </row>
    <row r="85" spans="1:29" s="10" customFormat="1" ht="21.95" customHeight="1">
      <c r="A85" s="13"/>
      <c r="B85" s="48"/>
      <c r="C85" s="48"/>
      <c r="D85" s="14"/>
      <c r="E85" s="14"/>
      <c r="F85" s="49"/>
      <c r="G85" s="53"/>
      <c r="H85" s="57"/>
      <c r="I85" s="9" t="e">
        <f t="shared" si="4"/>
        <v>#N/A</v>
      </c>
      <c r="L85" s="10" t="e">
        <f>VLOOKUP(E85,ฐานข้อมูล!$A$2:$E$8,2)</f>
        <v>#N/A</v>
      </c>
      <c r="M85" s="10" t="e" cm="1">
        <f t="array" ref="M85">VLOOKUP(L85,ฐานข้อมูล!$H$2:$T$8,{2,3,4,5,6,7,8,9,10,11,12,13},FALSE)</f>
        <v>#N/A</v>
      </c>
      <c r="Y85" s="10" t="e">
        <f t="shared" si="5"/>
        <v>#N/A</v>
      </c>
      <c r="Z85" s="10" t="e">
        <f>VLOOKUP(L85,ฐานข้อมูล!$H$12:$T$18,1+'เอกสาร2(1)'!Y85,FALSE)</f>
        <v>#N/A</v>
      </c>
      <c r="AA85" s="11" t="e">
        <f t="shared" si="6"/>
        <v>#N/A</v>
      </c>
      <c r="AB85" s="10" t="e">
        <f>VLOOKUP(L85,ฐานข้อมูล!$H$22:$T$28,1+'เอกสาร2(1)'!Y85)</f>
        <v>#N/A</v>
      </c>
      <c r="AC85" s="10" t="e">
        <f t="shared" si="7"/>
        <v>#N/A</v>
      </c>
    </row>
    <row r="86" spans="1:29" s="10" customFormat="1" ht="21.95" customHeight="1">
      <c r="A86" s="13"/>
      <c r="B86" s="48"/>
      <c r="C86" s="48"/>
      <c r="D86" s="14"/>
      <c r="E86" s="14"/>
      <c r="F86" s="49"/>
      <c r="G86" s="53"/>
      <c r="H86" s="57"/>
      <c r="I86" s="9" t="e">
        <f t="shared" si="4"/>
        <v>#N/A</v>
      </c>
      <c r="L86" s="10" t="e">
        <f>VLOOKUP(E86,ฐานข้อมูล!$A$2:$E$8,2)</f>
        <v>#N/A</v>
      </c>
      <c r="M86" s="10" t="e" cm="1">
        <f t="array" ref="M86">VLOOKUP(L86,ฐานข้อมูล!$H$2:$T$8,{2,3,4,5,6,7,8,9,10,11,12,13},FALSE)</f>
        <v>#N/A</v>
      </c>
      <c r="Y86" s="10" t="e">
        <f t="shared" si="5"/>
        <v>#N/A</v>
      </c>
      <c r="Z86" s="10" t="e">
        <f>VLOOKUP(L86,ฐานข้อมูล!$H$12:$T$18,1+'เอกสาร2(1)'!Y86,FALSE)</f>
        <v>#N/A</v>
      </c>
      <c r="AA86" s="11" t="e">
        <f t="shared" si="6"/>
        <v>#N/A</v>
      </c>
      <c r="AB86" s="10" t="e">
        <f>VLOOKUP(L86,ฐานข้อมูล!$H$22:$T$28,1+'เอกสาร2(1)'!Y86)</f>
        <v>#N/A</v>
      </c>
      <c r="AC86" s="10" t="e">
        <f t="shared" si="7"/>
        <v>#N/A</v>
      </c>
    </row>
    <row r="87" spans="1:29" s="10" customFormat="1" ht="21.95" customHeight="1">
      <c r="A87" s="13"/>
      <c r="B87" s="48"/>
      <c r="C87" s="48"/>
      <c r="D87" s="14"/>
      <c r="E87" s="14"/>
      <c r="F87" s="49"/>
      <c r="G87" s="53"/>
      <c r="H87" s="57"/>
      <c r="I87" s="9" t="e">
        <f t="shared" si="4"/>
        <v>#N/A</v>
      </c>
      <c r="L87" s="10" t="e">
        <f>VLOOKUP(E87,ฐานข้อมูล!$A$2:$E$8,2)</f>
        <v>#N/A</v>
      </c>
      <c r="M87" s="10" t="e" cm="1">
        <f t="array" ref="M87">VLOOKUP(L87,ฐานข้อมูล!$H$2:$T$8,{2,3,4,5,6,7,8,9,10,11,12,13},FALSE)</f>
        <v>#N/A</v>
      </c>
      <c r="Y87" s="10" t="e">
        <f t="shared" si="5"/>
        <v>#N/A</v>
      </c>
      <c r="Z87" s="10" t="e">
        <f>VLOOKUP(L87,ฐานข้อมูล!$H$12:$T$18,1+'เอกสาร2(1)'!Y87,FALSE)</f>
        <v>#N/A</v>
      </c>
      <c r="AA87" s="11" t="e">
        <f t="shared" si="6"/>
        <v>#N/A</v>
      </c>
      <c r="AB87" s="10" t="e">
        <f>VLOOKUP(L87,ฐานข้อมูล!$H$22:$T$28,1+'เอกสาร2(1)'!Y87)</f>
        <v>#N/A</v>
      </c>
      <c r="AC87" s="10" t="e">
        <f t="shared" si="7"/>
        <v>#N/A</v>
      </c>
    </row>
    <row r="88" spans="1:29" s="10" customFormat="1" ht="21.95" customHeight="1">
      <c r="A88" s="13"/>
      <c r="B88" s="48"/>
      <c r="C88" s="48"/>
      <c r="D88" s="14"/>
      <c r="E88" s="14"/>
      <c r="F88" s="49"/>
      <c r="G88" s="53"/>
      <c r="H88" s="57"/>
      <c r="I88" s="9" t="e">
        <f t="shared" si="4"/>
        <v>#N/A</v>
      </c>
      <c r="L88" s="10" t="e">
        <f>VLOOKUP(E88,ฐานข้อมูล!$A$2:$E$8,2)</f>
        <v>#N/A</v>
      </c>
      <c r="M88" s="10" t="e" cm="1">
        <f t="array" ref="M88">VLOOKUP(L88,ฐานข้อมูล!$H$2:$T$8,{2,3,4,5,6,7,8,9,10,11,12,13},FALSE)</f>
        <v>#N/A</v>
      </c>
      <c r="Y88" s="10" t="e">
        <f t="shared" si="5"/>
        <v>#N/A</v>
      </c>
      <c r="Z88" s="10" t="e">
        <f>VLOOKUP(L88,ฐานข้อมูล!$H$12:$T$18,1+'เอกสาร2(1)'!Y88,FALSE)</f>
        <v>#N/A</v>
      </c>
      <c r="AA88" s="11" t="e">
        <f t="shared" si="6"/>
        <v>#N/A</v>
      </c>
      <c r="AB88" s="10" t="e">
        <f>VLOOKUP(L88,ฐานข้อมูล!$H$22:$T$28,1+'เอกสาร2(1)'!Y88)</f>
        <v>#N/A</v>
      </c>
      <c r="AC88" s="10" t="e">
        <f t="shared" si="7"/>
        <v>#N/A</v>
      </c>
    </row>
    <row r="89" spans="1:29" s="10" customFormat="1" ht="21.95" customHeight="1">
      <c r="A89" s="13"/>
      <c r="B89" s="48"/>
      <c r="C89" s="48"/>
      <c r="D89" s="14"/>
      <c r="E89" s="14"/>
      <c r="F89" s="49"/>
      <c r="G89" s="53"/>
      <c r="H89" s="57"/>
      <c r="I89" s="9" t="e">
        <f t="shared" si="4"/>
        <v>#N/A</v>
      </c>
      <c r="L89" s="10" t="e">
        <f>VLOOKUP(E89,ฐานข้อมูล!$A$2:$E$8,2)</f>
        <v>#N/A</v>
      </c>
      <c r="M89" s="10" t="e" cm="1">
        <f t="array" ref="M89">VLOOKUP(L89,ฐานข้อมูล!$H$2:$T$8,{2,3,4,5,6,7,8,9,10,11,12,13},FALSE)</f>
        <v>#N/A</v>
      </c>
      <c r="Y89" s="10" t="e">
        <f t="shared" si="5"/>
        <v>#N/A</v>
      </c>
      <c r="Z89" s="10" t="e">
        <f>VLOOKUP(L89,ฐานข้อมูล!$H$12:$T$18,1+'เอกสาร2(1)'!Y89,FALSE)</f>
        <v>#N/A</v>
      </c>
      <c r="AA89" s="11" t="e">
        <f t="shared" si="6"/>
        <v>#N/A</v>
      </c>
      <c r="AB89" s="10" t="e">
        <f>VLOOKUP(L89,ฐานข้อมูล!$H$22:$T$28,1+'เอกสาร2(1)'!Y89)</f>
        <v>#N/A</v>
      </c>
      <c r="AC89" s="10" t="e">
        <f t="shared" si="7"/>
        <v>#N/A</v>
      </c>
    </row>
    <row r="90" spans="1:29" s="10" customFormat="1" ht="21.95" customHeight="1">
      <c r="A90" s="13"/>
      <c r="B90" s="48"/>
      <c r="C90" s="48"/>
      <c r="D90" s="14"/>
      <c r="E90" s="14"/>
      <c r="F90" s="49"/>
      <c r="G90" s="53"/>
      <c r="H90" s="57"/>
      <c r="I90" s="9" t="e">
        <f t="shared" si="4"/>
        <v>#N/A</v>
      </c>
      <c r="L90" s="10" t="e">
        <f>VLOOKUP(E90,ฐานข้อมูล!$A$2:$E$8,2)</f>
        <v>#N/A</v>
      </c>
      <c r="M90" s="10" t="e" cm="1">
        <f t="array" ref="M90">VLOOKUP(L90,ฐานข้อมูล!$H$2:$T$8,{2,3,4,5,6,7,8,9,10,11,12,13},FALSE)</f>
        <v>#N/A</v>
      </c>
      <c r="Y90" s="10" t="e">
        <f t="shared" si="5"/>
        <v>#N/A</v>
      </c>
      <c r="Z90" s="10" t="e">
        <f>VLOOKUP(L90,ฐานข้อมูล!$H$12:$T$18,1+'เอกสาร2(1)'!Y90,FALSE)</f>
        <v>#N/A</v>
      </c>
      <c r="AA90" s="11" t="e">
        <f t="shared" si="6"/>
        <v>#N/A</v>
      </c>
      <c r="AB90" s="10" t="e">
        <f>VLOOKUP(L90,ฐานข้อมูล!$H$22:$T$28,1+'เอกสาร2(1)'!Y90)</f>
        <v>#N/A</v>
      </c>
      <c r="AC90" s="10" t="e">
        <f t="shared" si="7"/>
        <v>#N/A</v>
      </c>
    </row>
    <row r="91" spans="1:29" s="10" customFormat="1" ht="21.95" customHeight="1">
      <c r="A91" s="13"/>
      <c r="B91" s="48"/>
      <c r="C91" s="48"/>
      <c r="D91" s="14"/>
      <c r="E91" s="14"/>
      <c r="F91" s="49"/>
      <c r="G91" s="53"/>
      <c r="H91" s="57"/>
      <c r="I91" s="9" t="e">
        <f t="shared" si="4"/>
        <v>#N/A</v>
      </c>
      <c r="L91" s="10" t="e">
        <f>VLOOKUP(E91,ฐานข้อมูล!$A$2:$E$8,2)</f>
        <v>#N/A</v>
      </c>
      <c r="M91" s="10" t="e" cm="1">
        <f t="array" ref="M91">VLOOKUP(L91,ฐานข้อมูล!$H$2:$T$8,{2,3,4,5,6,7,8,9,10,11,12,13},FALSE)</f>
        <v>#N/A</v>
      </c>
      <c r="Y91" s="10" t="e">
        <f t="shared" si="5"/>
        <v>#N/A</v>
      </c>
      <c r="Z91" s="10" t="e">
        <f>VLOOKUP(L91,ฐานข้อมูล!$H$12:$T$18,1+'เอกสาร2(1)'!Y91,FALSE)</f>
        <v>#N/A</v>
      </c>
      <c r="AA91" s="11" t="e">
        <f t="shared" si="6"/>
        <v>#N/A</v>
      </c>
      <c r="AB91" s="10" t="e">
        <f>VLOOKUP(L91,ฐานข้อมูล!$H$22:$T$28,1+'เอกสาร2(1)'!Y91)</f>
        <v>#N/A</v>
      </c>
      <c r="AC91" s="10" t="e">
        <f t="shared" si="7"/>
        <v>#N/A</v>
      </c>
    </row>
    <row r="92" spans="1:29" s="10" customFormat="1" ht="21.95" customHeight="1">
      <c r="A92" s="13"/>
      <c r="B92" s="48"/>
      <c r="C92" s="48"/>
      <c r="D92" s="14"/>
      <c r="E92" s="14"/>
      <c r="F92" s="49"/>
      <c r="G92" s="53"/>
      <c r="H92" s="57"/>
      <c r="I92" s="9" t="e">
        <f t="shared" si="4"/>
        <v>#N/A</v>
      </c>
      <c r="L92" s="10" t="e">
        <f>VLOOKUP(E92,ฐานข้อมูล!$A$2:$E$8,2)</f>
        <v>#N/A</v>
      </c>
      <c r="M92" s="10" t="e" cm="1">
        <f t="array" ref="M92">VLOOKUP(L92,ฐานข้อมูล!$H$2:$T$8,{2,3,4,5,6,7,8,9,10,11,12,13},FALSE)</f>
        <v>#N/A</v>
      </c>
      <c r="Y92" s="10" t="e">
        <f t="shared" si="5"/>
        <v>#N/A</v>
      </c>
      <c r="Z92" s="10" t="e">
        <f>VLOOKUP(L92,ฐานข้อมูล!$H$12:$T$18,1+'เอกสาร2(1)'!Y92,FALSE)</f>
        <v>#N/A</v>
      </c>
      <c r="AA92" s="11" t="e">
        <f t="shared" si="6"/>
        <v>#N/A</v>
      </c>
      <c r="AB92" s="10" t="e">
        <f>VLOOKUP(L92,ฐานข้อมูล!$H$22:$T$28,1+'เอกสาร2(1)'!Y92)</f>
        <v>#N/A</v>
      </c>
      <c r="AC92" s="10" t="e">
        <f t="shared" si="7"/>
        <v>#N/A</v>
      </c>
    </row>
    <row r="93" spans="1:29" s="10" customFormat="1" ht="21.95" customHeight="1">
      <c r="A93" s="13"/>
      <c r="B93" s="48"/>
      <c r="C93" s="48"/>
      <c r="D93" s="14"/>
      <c r="E93" s="14"/>
      <c r="F93" s="49"/>
      <c r="G93" s="53"/>
      <c r="H93" s="57"/>
      <c r="I93" s="9" t="e">
        <f t="shared" si="4"/>
        <v>#N/A</v>
      </c>
      <c r="L93" s="10" t="e">
        <f>VLOOKUP(E93,ฐานข้อมูล!$A$2:$E$8,2)</f>
        <v>#N/A</v>
      </c>
      <c r="M93" s="10" t="e" cm="1">
        <f t="array" ref="M93">VLOOKUP(L93,ฐานข้อมูล!$H$2:$T$8,{2,3,4,5,6,7,8,9,10,11,12,13},FALSE)</f>
        <v>#N/A</v>
      </c>
      <c r="Y93" s="10" t="e">
        <f t="shared" si="5"/>
        <v>#N/A</v>
      </c>
      <c r="Z93" s="10" t="e">
        <f>VLOOKUP(L93,ฐานข้อมูล!$H$12:$T$18,1+'เอกสาร2(1)'!Y93,FALSE)</f>
        <v>#N/A</v>
      </c>
      <c r="AA93" s="11" t="e">
        <f t="shared" si="6"/>
        <v>#N/A</v>
      </c>
      <c r="AB93" s="10" t="e">
        <f>VLOOKUP(L93,ฐานข้อมูล!$H$22:$T$28,1+'เอกสาร2(1)'!Y93)</f>
        <v>#N/A</v>
      </c>
      <c r="AC93" s="10" t="e">
        <f t="shared" si="7"/>
        <v>#N/A</v>
      </c>
    </row>
    <row r="94" spans="1:29" s="10" customFormat="1" ht="21.95" customHeight="1">
      <c r="A94" s="13"/>
      <c r="B94" s="48"/>
      <c r="C94" s="48"/>
      <c r="D94" s="14"/>
      <c r="E94" s="14"/>
      <c r="F94" s="49"/>
      <c r="G94" s="53"/>
      <c r="H94" s="57"/>
      <c r="I94" s="9" t="e">
        <f t="shared" si="4"/>
        <v>#N/A</v>
      </c>
      <c r="L94" s="10" t="e">
        <f>VLOOKUP(E94,ฐานข้อมูล!$A$2:$E$8,2)</f>
        <v>#N/A</v>
      </c>
      <c r="M94" s="10" t="e" cm="1">
        <f t="array" ref="M94">VLOOKUP(L94,ฐานข้อมูล!$H$2:$T$8,{2,3,4,5,6,7,8,9,10,11,12,13},FALSE)</f>
        <v>#N/A</v>
      </c>
      <c r="Y94" s="10" t="e">
        <f t="shared" si="5"/>
        <v>#N/A</v>
      </c>
      <c r="Z94" s="10" t="e">
        <f>VLOOKUP(L94,ฐานข้อมูล!$H$12:$T$18,1+'เอกสาร2(1)'!Y94,FALSE)</f>
        <v>#N/A</v>
      </c>
      <c r="AA94" s="11" t="e">
        <f t="shared" si="6"/>
        <v>#N/A</v>
      </c>
      <c r="AB94" s="10" t="e">
        <f>VLOOKUP(L94,ฐานข้อมูล!$H$22:$T$28,1+'เอกสาร2(1)'!Y94)</f>
        <v>#N/A</v>
      </c>
      <c r="AC94" s="10" t="e">
        <f t="shared" si="7"/>
        <v>#N/A</v>
      </c>
    </row>
    <row r="95" spans="1:29" s="10" customFormat="1" ht="21.95" customHeight="1">
      <c r="A95" s="13"/>
      <c r="B95" s="48"/>
      <c r="C95" s="48"/>
      <c r="D95" s="14"/>
      <c r="E95" s="14"/>
      <c r="F95" s="49"/>
      <c r="G95" s="53"/>
      <c r="H95" s="57"/>
      <c r="I95" s="9" t="e">
        <f t="shared" si="4"/>
        <v>#N/A</v>
      </c>
      <c r="L95" s="10" t="e">
        <f>VLOOKUP(E95,ฐานข้อมูล!$A$2:$E$8,2)</f>
        <v>#N/A</v>
      </c>
      <c r="M95" s="10" t="e" cm="1">
        <f t="array" ref="M95">VLOOKUP(L95,ฐานข้อมูล!$H$2:$T$8,{2,3,4,5,6,7,8,9,10,11,12,13},FALSE)</f>
        <v>#N/A</v>
      </c>
      <c r="Y95" s="10" t="e">
        <f t="shared" si="5"/>
        <v>#N/A</v>
      </c>
      <c r="Z95" s="10" t="e">
        <f>VLOOKUP(L95,ฐานข้อมูล!$H$12:$T$18,1+'เอกสาร2(1)'!Y95,FALSE)</f>
        <v>#N/A</v>
      </c>
      <c r="AA95" s="11" t="e">
        <f t="shared" si="6"/>
        <v>#N/A</v>
      </c>
      <c r="AB95" s="10" t="e">
        <f>VLOOKUP(L95,ฐานข้อมูล!$H$22:$T$28,1+'เอกสาร2(1)'!Y95)</f>
        <v>#N/A</v>
      </c>
      <c r="AC95" s="10" t="e">
        <f t="shared" si="7"/>
        <v>#N/A</v>
      </c>
    </row>
    <row r="96" spans="1:29" s="10" customFormat="1" ht="21.95" customHeight="1">
      <c r="A96" s="13"/>
      <c r="B96" s="48"/>
      <c r="C96" s="48"/>
      <c r="D96" s="14"/>
      <c r="E96" s="14"/>
      <c r="F96" s="49"/>
      <c r="G96" s="53"/>
      <c r="H96" s="57"/>
      <c r="I96" s="9" t="e">
        <f t="shared" si="4"/>
        <v>#N/A</v>
      </c>
      <c r="L96" s="10" t="e">
        <f>VLOOKUP(E96,ฐานข้อมูล!$A$2:$E$8,2)</f>
        <v>#N/A</v>
      </c>
      <c r="M96" s="10" t="e" cm="1">
        <f t="array" ref="M96">VLOOKUP(L96,ฐานข้อมูล!$H$2:$T$8,{2,3,4,5,6,7,8,9,10,11,12,13},FALSE)</f>
        <v>#N/A</v>
      </c>
      <c r="Y96" s="10" t="e">
        <f t="shared" si="5"/>
        <v>#N/A</v>
      </c>
      <c r="Z96" s="10" t="e">
        <f>VLOOKUP(L96,ฐานข้อมูล!$H$12:$T$18,1+'เอกสาร2(1)'!Y96,FALSE)</f>
        <v>#N/A</v>
      </c>
      <c r="AA96" s="11" t="e">
        <f t="shared" si="6"/>
        <v>#N/A</v>
      </c>
      <c r="AB96" s="10" t="e">
        <f>VLOOKUP(L96,ฐานข้อมูล!$H$22:$T$28,1+'เอกสาร2(1)'!Y96)</f>
        <v>#N/A</v>
      </c>
      <c r="AC96" s="10" t="e">
        <f t="shared" si="7"/>
        <v>#N/A</v>
      </c>
    </row>
    <row r="97" spans="1:29" s="10" customFormat="1" ht="21.95" customHeight="1">
      <c r="A97" s="13"/>
      <c r="B97" s="48"/>
      <c r="C97" s="48"/>
      <c r="D97" s="14"/>
      <c r="E97" s="14"/>
      <c r="F97" s="49"/>
      <c r="G97" s="53"/>
      <c r="H97" s="57"/>
      <c r="I97" s="9" t="e">
        <f t="shared" si="4"/>
        <v>#N/A</v>
      </c>
      <c r="L97" s="10" t="e">
        <f>VLOOKUP(E97,ฐานข้อมูล!$A$2:$E$8,2)</f>
        <v>#N/A</v>
      </c>
      <c r="M97" s="10" t="e" cm="1">
        <f t="array" ref="M97">VLOOKUP(L97,ฐานข้อมูล!$H$2:$T$8,{2,3,4,5,6,7,8,9,10,11,12,13},FALSE)</f>
        <v>#N/A</v>
      </c>
      <c r="Y97" s="10" t="e">
        <f t="shared" si="5"/>
        <v>#N/A</v>
      </c>
      <c r="Z97" s="10" t="e">
        <f>VLOOKUP(L97,ฐานข้อมูล!$H$12:$T$18,1+'เอกสาร2(1)'!Y97,FALSE)</f>
        <v>#N/A</v>
      </c>
      <c r="AA97" s="11" t="e">
        <f t="shared" si="6"/>
        <v>#N/A</v>
      </c>
      <c r="AB97" s="10" t="e">
        <f>VLOOKUP(L97,ฐานข้อมูล!$H$22:$T$28,1+'เอกสาร2(1)'!Y97)</f>
        <v>#N/A</v>
      </c>
      <c r="AC97" s="10" t="e">
        <f t="shared" si="7"/>
        <v>#N/A</v>
      </c>
    </row>
    <row r="98" spans="1:29" s="10" customFormat="1" ht="21.95" customHeight="1">
      <c r="A98" s="13"/>
      <c r="B98" s="48"/>
      <c r="C98" s="48"/>
      <c r="D98" s="14"/>
      <c r="E98" s="14"/>
      <c r="F98" s="49"/>
      <c r="G98" s="53"/>
      <c r="H98" s="57"/>
      <c r="I98" s="9" t="e">
        <f t="shared" si="4"/>
        <v>#N/A</v>
      </c>
      <c r="L98" s="10" t="e">
        <f>VLOOKUP(E98,ฐานข้อมูล!$A$2:$E$8,2)</f>
        <v>#N/A</v>
      </c>
      <c r="M98" s="10" t="e" cm="1">
        <f t="array" ref="M98">VLOOKUP(L98,ฐานข้อมูล!$H$2:$T$8,{2,3,4,5,6,7,8,9,10,11,12,13},FALSE)</f>
        <v>#N/A</v>
      </c>
      <c r="Y98" s="10" t="e">
        <f t="shared" si="5"/>
        <v>#N/A</v>
      </c>
      <c r="Z98" s="10" t="e">
        <f>VLOOKUP(L98,ฐานข้อมูล!$H$12:$T$18,1+'เอกสาร2(1)'!Y98,FALSE)</f>
        <v>#N/A</v>
      </c>
      <c r="AA98" s="11" t="e">
        <f t="shared" si="6"/>
        <v>#N/A</v>
      </c>
      <c r="AB98" s="10" t="e">
        <f>VLOOKUP(L98,ฐานข้อมูล!$H$22:$T$28,1+'เอกสาร2(1)'!Y98)</f>
        <v>#N/A</v>
      </c>
      <c r="AC98" s="10" t="e">
        <f t="shared" si="7"/>
        <v>#N/A</v>
      </c>
    </row>
    <row r="99" spans="1:29" s="10" customFormat="1" ht="21.95" customHeight="1">
      <c r="A99" s="13"/>
      <c r="B99" s="48"/>
      <c r="C99" s="48"/>
      <c r="D99" s="14"/>
      <c r="E99" s="14"/>
      <c r="F99" s="49"/>
      <c r="G99" s="53"/>
      <c r="H99" s="57"/>
      <c r="I99" s="9" t="e">
        <f t="shared" si="4"/>
        <v>#N/A</v>
      </c>
      <c r="L99" s="10" t="e">
        <f>VLOOKUP(E99,ฐานข้อมูล!$A$2:$E$8,2)</f>
        <v>#N/A</v>
      </c>
      <c r="M99" s="10" t="e" cm="1">
        <f t="array" ref="M99">VLOOKUP(L99,ฐานข้อมูล!$H$2:$T$8,{2,3,4,5,6,7,8,9,10,11,12,13},FALSE)</f>
        <v>#N/A</v>
      </c>
      <c r="Y99" s="10" t="e">
        <f t="shared" si="5"/>
        <v>#N/A</v>
      </c>
      <c r="Z99" s="10" t="e">
        <f>VLOOKUP(L99,ฐานข้อมูล!$H$12:$T$18,1+'เอกสาร2(1)'!Y99,FALSE)</f>
        <v>#N/A</v>
      </c>
      <c r="AA99" s="11" t="e">
        <f t="shared" si="6"/>
        <v>#N/A</v>
      </c>
      <c r="AB99" s="10" t="e">
        <f>VLOOKUP(L99,ฐานข้อมูล!$H$22:$T$28,1+'เอกสาร2(1)'!Y99)</f>
        <v>#N/A</v>
      </c>
      <c r="AC99" s="10" t="e">
        <f t="shared" si="7"/>
        <v>#N/A</v>
      </c>
    </row>
    <row r="100" spans="1:29" s="10" customFormat="1" ht="21.95" customHeight="1">
      <c r="A100" s="13"/>
      <c r="B100" s="48"/>
      <c r="C100" s="48"/>
      <c r="D100" s="14"/>
      <c r="E100" s="14"/>
      <c r="F100" s="49"/>
      <c r="G100" s="53"/>
      <c r="H100" s="57"/>
      <c r="I100" s="9" t="e">
        <f t="shared" si="4"/>
        <v>#N/A</v>
      </c>
      <c r="L100" s="10" t="e">
        <f>VLOOKUP(E100,ฐานข้อมูล!$A$2:$E$8,2)</f>
        <v>#N/A</v>
      </c>
      <c r="M100" s="10" t="e" cm="1">
        <f t="array" ref="M100">VLOOKUP(L100,ฐานข้อมูล!$H$2:$T$8,{2,3,4,5,6,7,8,9,10,11,12,13},FALSE)</f>
        <v>#N/A</v>
      </c>
      <c r="Y100" s="10" t="e">
        <f t="shared" si="5"/>
        <v>#N/A</v>
      </c>
      <c r="Z100" s="10" t="e">
        <f>VLOOKUP(L100,ฐานข้อมูล!$H$12:$T$18,1+'เอกสาร2(1)'!Y100,FALSE)</f>
        <v>#N/A</v>
      </c>
      <c r="AA100" s="11" t="e">
        <f t="shared" si="6"/>
        <v>#N/A</v>
      </c>
      <c r="AB100" s="10" t="e">
        <f>VLOOKUP(L100,ฐานข้อมูล!$H$22:$T$28,1+'เอกสาร2(1)'!Y100)</f>
        <v>#N/A</v>
      </c>
      <c r="AC100" s="10" t="e">
        <f t="shared" si="7"/>
        <v>#N/A</v>
      </c>
    </row>
    <row r="101" spans="1:29" s="10" customFormat="1" ht="21.95" customHeight="1">
      <c r="A101" s="13"/>
      <c r="B101" s="48"/>
      <c r="C101" s="48"/>
      <c r="D101" s="14"/>
      <c r="E101" s="14"/>
      <c r="F101" s="49"/>
      <c r="G101" s="53"/>
      <c r="H101" s="57"/>
      <c r="I101" s="9" t="e">
        <f t="shared" si="4"/>
        <v>#N/A</v>
      </c>
      <c r="L101" s="10" t="e">
        <f>VLOOKUP(E101,ฐานข้อมูล!$A$2:$E$8,2)</f>
        <v>#N/A</v>
      </c>
      <c r="M101" s="10" t="e" cm="1">
        <f t="array" ref="M101">VLOOKUP(L101,ฐานข้อมูล!$H$2:$T$8,{2,3,4,5,6,7,8,9,10,11,12,13},FALSE)</f>
        <v>#N/A</v>
      </c>
      <c r="Y101" s="10" t="e">
        <f t="shared" si="5"/>
        <v>#N/A</v>
      </c>
      <c r="Z101" s="10" t="e">
        <f>VLOOKUP(L101,ฐานข้อมูล!$H$12:$T$18,1+'เอกสาร2(1)'!Y101,FALSE)</f>
        <v>#N/A</v>
      </c>
      <c r="AA101" s="11" t="e">
        <f t="shared" si="6"/>
        <v>#N/A</v>
      </c>
      <c r="AB101" s="10" t="e">
        <f>VLOOKUP(L101,ฐานข้อมูล!$H$22:$T$28,1+'เอกสาร2(1)'!Y101)</f>
        <v>#N/A</v>
      </c>
      <c r="AC101" s="10" t="e">
        <f t="shared" si="7"/>
        <v>#N/A</v>
      </c>
    </row>
    <row r="102" spans="1:29" s="10" customFormat="1" ht="21.95" customHeight="1">
      <c r="A102" s="13"/>
      <c r="B102" s="48"/>
      <c r="C102" s="48"/>
      <c r="D102" s="14"/>
      <c r="E102" s="14"/>
      <c r="F102" s="49"/>
      <c r="G102" s="53"/>
      <c r="H102" s="57"/>
      <c r="I102" s="9" t="e">
        <f t="shared" si="4"/>
        <v>#N/A</v>
      </c>
      <c r="L102" s="10" t="e">
        <f>VLOOKUP(E102,ฐานข้อมูล!$A$2:$E$8,2)</f>
        <v>#N/A</v>
      </c>
      <c r="M102" s="10" t="e" cm="1">
        <f t="array" ref="M102">VLOOKUP(L102,ฐานข้อมูล!$H$2:$T$8,{2,3,4,5,6,7,8,9,10,11,12,13},FALSE)</f>
        <v>#N/A</v>
      </c>
      <c r="Y102" s="10" t="e">
        <f t="shared" si="5"/>
        <v>#N/A</v>
      </c>
      <c r="Z102" s="10" t="e">
        <f>VLOOKUP(L102,ฐานข้อมูล!$H$12:$T$18,1+'เอกสาร2(1)'!Y102,FALSE)</f>
        <v>#N/A</v>
      </c>
      <c r="AA102" s="11" t="e">
        <f t="shared" si="6"/>
        <v>#N/A</v>
      </c>
      <c r="AB102" s="10" t="e">
        <f>VLOOKUP(L102,ฐานข้อมูล!$H$22:$T$28,1+'เอกสาร2(1)'!Y102)</f>
        <v>#N/A</v>
      </c>
      <c r="AC102" s="10" t="e">
        <f t="shared" si="7"/>
        <v>#N/A</v>
      </c>
    </row>
    <row r="103" spans="1:29" s="10" customFormat="1" ht="21.95" customHeight="1">
      <c r="A103" s="13"/>
      <c r="B103" s="48"/>
      <c r="C103" s="48"/>
      <c r="D103" s="14"/>
      <c r="E103" s="14"/>
      <c r="F103" s="49"/>
      <c r="G103" s="53"/>
      <c r="H103" s="57"/>
      <c r="I103" s="9" t="e">
        <f t="shared" si="4"/>
        <v>#N/A</v>
      </c>
      <c r="L103" s="10" t="e">
        <f>VLOOKUP(E103,ฐานข้อมูล!$A$2:$E$8,2)</f>
        <v>#N/A</v>
      </c>
      <c r="M103" s="10" t="e" cm="1">
        <f t="array" ref="M103">VLOOKUP(L103,ฐานข้อมูล!$H$2:$T$8,{2,3,4,5,6,7,8,9,10,11,12,13},FALSE)</f>
        <v>#N/A</v>
      </c>
      <c r="Y103" s="10" t="e">
        <f t="shared" si="5"/>
        <v>#N/A</v>
      </c>
      <c r="Z103" s="10" t="e">
        <f>VLOOKUP(L103,ฐานข้อมูล!$H$12:$T$18,1+'เอกสาร2(1)'!Y103,FALSE)</f>
        <v>#N/A</v>
      </c>
      <c r="AA103" s="11" t="e">
        <f t="shared" si="6"/>
        <v>#N/A</v>
      </c>
      <c r="AB103" s="10" t="e">
        <f>VLOOKUP(L103,ฐานข้อมูล!$H$22:$T$28,1+'เอกสาร2(1)'!Y103)</f>
        <v>#N/A</v>
      </c>
      <c r="AC103" s="10" t="e">
        <f t="shared" si="7"/>
        <v>#N/A</v>
      </c>
    </row>
    <row r="104" spans="1:29" s="10" customFormat="1" ht="21.95" customHeight="1">
      <c r="A104" s="13"/>
      <c r="B104" s="48"/>
      <c r="C104" s="48"/>
      <c r="D104" s="14"/>
      <c r="E104" s="14"/>
      <c r="F104" s="49"/>
      <c r="G104" s="53"/>
      <c r="H104" s="57"/>
      <c r="I104" s="9" t="e">
        <f t="shared" si="4"/>
        <v>#N/A</v>
      </c>
      <c r="L104" s="10" t="e">
        <f>VLOOKUP(E104,ฐานข้อมูล!$A$2:$E$8,2)</f>
        <v>#N/A</v>
      </c>
      <c r="M104" s="10" t="e" cm="1">
        <f t="array" ref="M104">VLOOKUP(L104,ฐานข้อมูล!$H$2:$T$8,{2,3,4,5,6,7,8,9,10,11,12,13},FALSE)</f>
        <v>#N/A</v>
      </c>
      <c r="Y104" s="10" t="e">
        <f t="shared" si="5"/>
        <v>#N/A</v>
      </c>
      <c r="Z104" s="10" t="e">
        <f>VLOOKUP(L104,ฐานข้อมูล!$H$12:$T$18,1+'เอกสาร2(1)'!Y104,FALSE)</f>
        <v>#N/A</v>
      </c>
      <c r="AA104" s="11" t="e">
        <f t="shared" si="6"/>
        <v>#N/A</v>
      </c>
      <c r="AB104" s="10" t="e">
        <f>VLOOKUP(L104,ฐานข้อมูล!$H$22:$T$28,1+'เอกสาร2(1)'!Y104)</f>
        <v>#N/A</v>
      </c>
      <c r="AC104" s="10" t="e">
        <f t="shared" si="7"/>
        <v>#N/A</v>
      </c>
    </row>
    <row r="105" spans="1:29" s="10" customFormat="1" ht="21.95" customHeight="1">
      <c r="A105" s="13"/>
      <c r="B105" s="48"/>
      <c r="C105" s="48"/>
      <c r="D105" s="14"/>
      <c r="E105" s="14"/>
      <c r="F105" s="49"/>
      <c r="G105" s="53"/>
      <c r="H105" s="57"/>
      <c r="I105" s="9" t="e">
        <f t="shared" ref="I105:I107" si="8">AC105</f>
        <v>#N/A</v>
      </c>
      <c r="L105" s="10" t="e">
        <f>VLOOKUP(E105,ฐานข้อมูล!$A$2:$E$8,2)</f>
        <v>#N/A</v>
      </c>
      <c r="M105" s="10" t="e" cm="1">
        <f t="array" ref="M105">VLOOKUP(L105,ฐานข้อมูล!$H$2:$T$8,{2,3,4,5,6,7,8,9,10,11,12,13},FALSE)</f>
        <v>#N/A</v>
      </c>
      <c r="Y105" s="10" t="e">
        <f t="shared" ref="Y105:Y107" si="9">IF(H105&lt;M105-1,"ระบุค่าไม่ถูกต้อง",IF(H105&lt;M105+1,1,IF(H105&lt;N105+1,2,IF(H105&lt;O105+1,3,IF(H105&lt;P105+1,4,IF(H105&lt;Q105+1,5,IF(H105&lt;R105+1,6,IF(H105&lt;S105+1,7,IF(H105&lt;T105+1,8,IF(H105&lt;U105+1,9,IF(H105&lt;V105+1,10,IF(H105&lt;W105+1,11,IF(H105&lt;X105+1,12,0)))))))))))))</f>
        <v>#N/A</v>
      </c>
      <c r="Z105" s="10" t="e">
        <f>VLOOKUP(L105,ฐานข้อมูล!$H$12:$T$18,1+'เอกสาร2(1)'!Y105,FALSE)</f>
        <v>#N/A</v>
      </c>
      <c r="AA105" s="11" t="e">
        <f t="shared" ref="AA105:AA107" si="10">Z105+H105</f>
        <v>#N/A</v>
      </c>
      <c r="AB105" s="10" t="e">
        <f>VLOOKUP(L105,ฐานข้อมูล!$H$22:$T$28,1+'เอกสาร2(1)'!Y105)</f>
        <v>#N/A</v>
      </c>
      <c r="AC105" s="10" t="e">
        <f t="shared" ref="AC105:AC107" si="11">IF(Y105="ระบุค่าไม่ถูกต้อง",Y105,(IF(AB105&lt;100,"ไม่ได้ปรับชดเชย",IF(AA105&gt;AB105,AB105,AA105))))</f>
        <v>#N/A</v>
      </c>
    </row>
    <row r="106" spans="1:29" s="10" customFormat="1" ht="21.95" customHeight="1">
      <c r="A106" s="13"/>
      <c r="B106" s="48"/>
      <c r="C106" s="48"/>
      <c r="D106" s="14"/>
      <c r="E106" s="14"/>
      <c r="F106" s="49"/>
      <c r="G106" s="53"/>
      <c r="H106" s="57"/>
      <c r="I106" s="9" t="e">
        <f t="shared" si="8"/>
        <v>#N/A</v>
      </c>
      <c r="L106" s="10" t="e">
        <f>VLOOKUP(E106,ฐานข้อมูล!$A$2:$E$8,2)</f>
        <v>#N/A</v>
      </c>
      <c r="M106" s="10" t="e" cm="1">
        <f t="array" ref="M106">VLOOKUP(L106,ฐานข้อมูล!$H$2:$T$8,{2,3,4,5,6,7,8,9,10,11,12,13},FALSE)</f>
        <v>#N/A</v>
      </c>
      <c r="Y106" s="10" t="e">
        <f t="shared" si="9"/>
        <v>#N/A</v>
      </c>
      <c r="Z106" s="10" t="e">
        <f>VLOOKUP(L106,ฐานข้อมูล!$H$12:$T$18,1+'เอกสาร2(1)'!Y106,FALSE)</f>
        <v>#N/A</v>
      </c>
      <c r="AA106" s="11" t="e">
        <f t="shared" si="10"/>
        <v>#N/A</v>
      </c>
      <c r="AB106" s="10" t="e">
        <f>VLOOKUP(L106,ฐานข้อมูล!$H$22:$T$28,1+'เอกสาร2(1)'!Y106)</f>
        <v>#N/A</v>
      </c>
      <c r="AC106" s="10" t="e">
        <f t="shared" si="11"/>
        <v>#N/A</v>
      </c>
    </row>
    <row r="107" spans="1:29" s="10" customFormat="1" ht="21.95" customHeight="1">
      <c r="A107" s="13"/>
      <c r="B107" s="48"/>
      <c r="C107" s="48"/>
      <c r="D107" s="14"/>
      <c r="E107" s="14"/>
      <c r="F107" s="49"/>
      <c r="G107" s="53"/>
      <c r="H107" s="57"/>
      <c r="I107" s="9" t="e">
        <f t="shared" si="8"/>
        <v>#N/A</v>
      </c>
      <c r="L107" s="10" t="e">
        <f>VLOOKUP(E107,ฐานข้อมูล!$A$2:$E$8,2)</f>
        <v>#N/A</v>
      </c>
      <c r="M107" s="10" t="e" cm="1">
        <f t="array" ref="M107">VLOOKUP(L107,ฐานข้อมูล!$H$2:$T$8,{2,3,4,5,6,7,8,9,10,11,12,13},FALSE)</f>
        <v>#N/A</v>
      </c>
      <c r="Y107" s="10" t="e">
        <f t="shared" si="9"/>
        <v>#N/A</v>
      </c>
      <c r="Z107" s="10" t="e">
        <f>VLOOKUP(L107,ฐานข้อมูล!$H$12:$T$18,1+'เอกสาร2(1)'!Y107,FALSE)</f>
        <v>#N/A</v>
      </c>
      <c r="AA107" s="11" t="e">
        <f t="shared" si="10"/>
        <v>#N/A</v>
      </c>
      <c r="AB107" s="10" t="e">
        <f>VLOOKUP(L107,ฐานข้อมูล!$H$22:$T$28,1+'เอกสาร2(1)'!Y107)</f>
        <v>#N/A</v>
      </c>
      <c r="AC107" s="10" t="e">
        <f t="shared" si="11"/>
        <v>#N/A</v>
      </c>
    </row>
    <row r="108" spans="1:29" s="10" customFormat="1" ht="21.95" customHeight="1">
      <c r="A108" s="13"/>
      <c r="B108" s="48"/>
      <c r="C108" s="48"/>
      <c r="D108" s="14"/>
      <c r="E108" s="14"/>
      <c r="F108" s="49"/>
      <c r="G108" s="53"/>
      <c r="H108" s="57"/>
      <c r="I108" s="9" t="e">
        <f t="shared" si="0"/>
        <v>#N/A</v>
      </c>
      <c r="L108" s="10" t="e">
        <f>VLOOKUP(E108,ฐานข้อมูล!$A$2:$E$8,2)</f>
        <v>#N/A</v>
      </c>
      <c r="M108" s="10" t="e" cm="1">
        <f t="array" ref="M108">VLOOKUP(L108,ฐานข้อมูล!$H$2:$T$8,{2,3,4,5,6,7,8,9,10,11,12,13},FALSE)</f>
        <v>#N/A</v>
      </c>
      <c r="Y108" s="10" t="e">
        <f t="shared" si="1"/>
        <v>#N/A</v>
      </c>
      <c r="Z108" s="10" t="e">
        <f>VLOOKUP(L108,ฐานข้อมูล!$H$12:$T$18,1+'เอกสาร2(1)'!Y108,FALSE)</f>
        <v>#N/A</v>
      </c>
      <c r="AA108" s="11" t="e">
        <f t="shared" si="2"/>
        <v>#N/A</v>
      </c>
      <c r="AB108" s="10" t="e">
        <f>VLOOKUP(L108,ฐานข้อมูล!$H$22:$T$28,1+'เอกสาร2(1)'!Y108)</f>
        <v>#N/A</v>
      </c>
      <c r="AC108" s="10" t="e">
        <f t="shared" si="3"/>
        <v>#N/A</v>
      </c>
    </row>
    <row r="109" spans="1:29" s="10" customFormat="1" ht="21.95" customHeight="1">
      <c r="A109" s="13"/>
      <c r="B109" s="48"/>
      <c r="C109" s="48"/>
      <c r="D109" s="14"/>
      <c r="E109" s="14"/>
      <c r="F109" s="49"/>
      <c r="G109" s="53"/>
      <c r="H109" s="57"/>
      <c r="I109" s="9" t="e">
        <f t="shared" si="0"/>
        <v>#N/A</v>
      </c>
      <c r="L109" s="10" t="e">
        <f>VLOOKUP(E109,ฐานข้อมูล!$A$2:$E$8,2)</f>
        <v>#N/A</v>
      </c>
      <c r="M109" s="10" t="e" cm="1">
        <f t="array" ref="M109">VLOOKUP(L109,ฐานข้อมูล!$H$2:$T$8,{2,3,4,5,6,7,8,9,10,11,12,13},FALSE)</f>
        <v>#N/A</v>
      </c>
      <c r="Y109" s="10" t="e">
        <f t="shared" si="1"/>
        <v>#N/A</v>
      </c>
      <c r="Z109" s="10" t="e">
        <f>VLOOKUP(L109,ฐานข้อมูล!$H$12:$T$18,1+'เอกสาร2(1)'!Y109,FALSE)</f>
        <v>#N/A</v>
      </c>
      <c r="AA109" s="11" t="e">
        <f t="shared" si="2"/>
        <v>#N/A</v>
      </c>
      <c r="AB109" s="10" t="e">
        <f>VLOOKUP(L109,ฐานข้อมูล!$H$22:$T$28,1+'เอกสาร2(1)'!Y109)</f>
        <v>#N/A</v>
      </c>
      <c r="AC109" s="10" t="e">
        <f t="shared" si="3"/>
        <v>#N/A</v>
      </c>
    </row>
    <row r="110" spans="1:29" s="10" customFormat="1" ht="21.95" customHeight="1">
      <c r="A110" s="13"/>
      <c r="B110" s="48"/>
      <c r="C110" s="48"/>
      <c r="D110" s="14"/>
      <c r="E110" s="14"/>
      <c r="F110" s="49"/>
      <c r="G110" s="53"/>
      <c r="H110" s="57"/>
      <c r="I110" s="9" t="e">
        <f t="shared" si="0"/>
        <v>#N/A</v>
      </c>
      <c r="L110" s="10" t="e">
        <f>VLOOKUP(E110,ฐานข้อมูล!$A$2:$E$8,2)</f>
        <v>#N/A</v>
      </c>
      <c r="M110" s="10" t="e" cm="1">
        <f t="array" ref="M110">VLOOKUP(L110,ฐานข้อมูล!$H$2:$T$8,{2,3,4,5,6,7,8,9,10,11,12,13},FALSE)</f>
        <v>#N/A</v>
      </c>
      <c r="Y110" s="10" t="e">
        <f t="shared" si="1"/>
        <v>#N/A</v>
      </c>
      <c r="Z110" s="10" t="e">
        <f>VLOOKUP(L110,ฐานข้อมูล!$H$12:$T$18,1+'เอกสาร2(1)'!Y110,FALSE)</f>
        <v>#N/A</v>
      </c>
      <c r="AA110" s="11" t="e">
        <f t="shared" si="2"/>
        <v>#N/A</v>
      </c>
      <c r="AB110" s="10" t="e">
        <f>VLOOKUP(L110,ฐานข้อมูล!$H$22:$T$28,1+'เอกสาร2(1)'!Y110)</f>
        <v>#N/A</v>
      </c>
      <c r="AC110" s="10" t="e">
        <f t="shared" si="3"/>
        <v>#N/A</v>
      </c>
    </row>
    <row r="111" spans="1:29" s="10" customFormat="1" ht="21.95" customHeight="1">
      <c r="A111" s="13"/>
      <c r="B111" s="48"/>
      <c r="C111" s="48"/>
      <c r="D111" s="14"/>
      <c r="E111" s="14"/>
      <c r="F111" s="49"/>
      <c r="G111" s="53"/>
      <c r="H111" s="57"/>
      <c r="I111" s="9" t="e">
        <f t="shared" si="0"/>
        <v>#N/A</v>
      </c>
      <c r="L111" s="10" t="e">
        <f>VLOOKUP(E111,ฐานข้อมูล!$A$2:$E$8,2)</f>
        <v>#N/A</v>
      </c>
      <c r="M111" s="10" t="e" cm="1">
        <f t="array" ref="M111">VLOOKUP(L111,ฐานข้อมูล!$H$2:$T$8,{2,3,4,5,6,7,8,9,10,11,12,13},FALSE)</f>
        <v>#N/A</v>
      </c>
      <c r="Y111" s="10" t="e">
        <f t="shared" si="1"/>
        <v>#N/A</v>
      </c>
      <c r="Z111" s="10" t="e">
        <f>VLOOKUP(L111,ฐานข้อมูล!$H$12:$T$18,1+'เอกสาร2(1)'!Y111,FALSE)</f>
        <v>#N/A</v>
      </c>
      <c r="AA111" s="11" t="e">
        <f t="shared" si="2"/>
        <v>#N/A</v>
      </c>
      <c r="AB111" s="10" t="e">
        <f>VLOOKUP(L111,ฐานข้อมูล!$H$22:$T$28,1+'เอกสาร2(1)'!Y111)</f>
        <v>#N/A</v>
      </c>
      <c r="AC111" s="10" t="e">
        <f t="shared" si="3"/>
        <v>#N/A</v>
      </c>
    </row>
    <row r="112" spans="1:29" s="10" customFormat="1" ht="21.95" customHeight="1">
      <c r="A112" s="13"/>
      <c r="B112" s="48"/>
      <c r="C112" s="48"/>
      <c r="D112" s="14"/>
      <c r="E112" s="14"/>
      <c r="F112" s="49"/>
      <c r="G112" s="53"/>
      <c r="H112" s="57"/>
      <c r="I112" s="9" t="e">
        <f t="shared" si="0"/>
        <v>#N/A</v>
      </c>
      <c r="L112" s="10" t="e">
        <f>VLOOKUP(E112,ฐานข้อมูล!$A$2:$E$8,2)</f>
        <v>#N/A</v>
      </c>
      <c r="M112" s="10" t="e" cm="1">
        <f t="array" ref="M112">VLOOKUP(L112,ฐานข้อมูล!$H$2:$T$8,{2,3,4,5,6,7,8,9,10,11,12,13},FALSE)</f>
        <v>#N/A</v>
      </c>
      <c r="Y112" s="10" t="e">
        <f t="shared" si="1"/>
        <v>#N/A</v>
      </c>
      <c r="Z112" s="10" t="e">
        <f>VLOOKUP(L112,ฐานข้อมูล!$H$12:$T$18,1+'เอกสาร2(1)'!Y112,FALSE)</f>
        <v>#N/A</v>
      </c>
      <c r="AA112" s="11" t="e">
        <f t="shared" si="2"/>
        <v>#N/A</v>
      </c>
      <c r="AB112" s="10" t="e">
        <f>VLOOKUP(L112,ฐานข้อมูล!$H$22:$T$28,1+'เอกสาร2(1)'!Y112)</f>
        <v>#N/A</v>
      </c>
      <c r="AC112" s="10" t="e">
        <f t="shared" si="3"/>
        <v>#N/A</v>
      </c>
    </row>
    <row r="113" spans="1:43" s="10" customFormat="1" ht="21.95" customHeight="1">
      <c r="A113" s="13"/>
      <c r="B113" s="48"/>
      <c r="C113" s="48"/>
      <c r="D113" s="14"/>
      <c r="E113" s="14"/>
      <c r="F113" s="49"/>
      <c r="G113" s="53"/>
      <c r="H113" s="57"/>
      <c r="I113" s="9" t="e">
        <f t="shared" si="0"/>
        <v>#N/A</v>
      </c>
      <c r="L113" s="10" t="e">
        <f>VLOOKUP(E113,ฐานข้อมูล!$A$2:$E$8,2)</f>
        <v>#N/A</v>
      </c>
      <c r="M113" s="10" t="e" cm="1">
        <f t="array" ref="M113">VLOOKUP(L113,ฐานข้อมูล!$H$2:$T$8,{2,3,4,5,6,7,8,9,10,11,12,13},FALSE)</f>
        <v>#N/A</v>
      </c>
      <c r="Y113" s="10" t="e">
        <f t="shared" si="1"/>
        <v>#N/A</v>
      </c>
      <c r="Z113" s="10" t="e">
        <f>VLOOKUP(L113,ฐานข้อมูล!$H$12:$T$18,1+'เอกสาร2(1)'!Y113,FALSE)</f>
        <v>#N/A</v>
      </c>
      <c r="AA113" s="11" t="e">
        <f t="shared" si="2"/>
        <v>#N/A</v>
      </c>
      <c r="AB113" s="10" t="e">
        <f>VLOOKUP(L113,ฐานข้อมูล!$H$22:$T$28,1+'เอกสาร2(1)'!Y113)</f>
        <v>#N/A</v>
      </c>
      <c r="AC113" s="10" t="e">
        <f t="shared" si="3"/>
        <v>#N/A</v>
      </c>
    </row>
    <row r="114" spans="1:43" s="10" customFormat="1" ht="21.95" customHeight="1">
      <c r="A114" s="13"/>
      <c r="B114" s="48"/>
      <c r="C114" s="48"/>
      <c r="D114" s="14"/>
      <c r="E114" s="14"/>
      <c r="F114" s="49"/>
      <c r="G114" s="53"/>
      <c r="H114" s="57"/>
      <c r="I114" s="9" t="e">
        <f t="shared" si="0"/>
        <v>#N/A</v>
      </c>
      <c r="L114" s="10" t="e">
        <f>VLOOKUP(E114,ฐานข้อมูล!$A$2:$E$8,2)</f>
        <v>#N/A</v>
      </c>
      <c r="M114" s="10" t="e" cm="1">
        <f t="array" ref="M114">VLOOKUP(L114,ฐานข้อมูล!$H$2:$T$8,{2,3,4,5,6,7,8,9,10,11,12,13},FALSE)</f>
        <v>#N/A</v>
      </c>
      <c r="Y114" s="10" t="e">
        <f t="shared" si="1"/>
        <v>#N/A</v>
      </c>
      <c r="Z114" s="10" t="e">
        <f>VLOOKUP(L114,ฐานข้อมูล!$H$12:$T$18,1+'เอกสาร2(1)'!Y114,FALSE)</f>
        <v>#N/A</v>
      </c>
      <c r="AA114" s="11" t="e">
        <f t="shared" si="2"/>
        <v>#N/A</v>
      </c>
      <c r="AB114" s="10" t="e">
        <f>VLOOKUP(L114,ฐานข้อมูล!$H$22:$T$28,1+'เอกสาร2(1)'!Y114)</f>
        <v>#N/A</v>
      </c>
      <c r="AC114" s="10" t="e">
        <f t="shared" si="3"/>
        <v>#N/A</v>
      </c>
    </row>
    <row r="115" spans="1:43" s="12" customFormat="1" ht="21.95" customHeight="1">
      <c r="A115" s="13"/>
      <c r="B115" s="48"/>
      <c r="C115" s="48"/>
      <c r="D115" s="14"/>
      <c r="E115" s="14"/>
      <c r="F115" s="49"/>
      <c r="G115" s="53"/>
      <c r="H115" s="57"/>
      <c r="I115" s="9" t="e">
        <f t="shared" si="0"/>
        <v>#N/A</v>
      </c>
      <c r="K115" s="10"/>
      <c r="L115" s="10" t="e">
        <f>VLOOKUP(E115,ฐานข้อมูล!$A$2:$E$8,2)</f>
        <v>#N/A</v>
      </c>
      <c r="M115" s="10" t="e" cm="1">
        <f t="array" ref="M115">VLOOKUP(L115,ฐานข้อมูล!$H$2:$T$8,{2,3,4,5,6,7,8,9,10,11,12,13},FALSE)</f>
        <v>#N/A</v>
      </c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 t="e">
        <f t="shared" si="1"/>
        <v>#N/A</v>
      </c>
      <c r="Z115" s="10" t="e">
        <f>VLOOKUP(L115,ฐานข้อมูล!$H$12:$T$18,1+'เอกสาร2(1)'!Y115,FALSE)</f>
        <v>#N/A</v>
      </c>
      <c r="AA115" s="11" t="e">
        <f t="shared" si="2"/>
        <v>#N/A</v>
      </c>
      <c r="AB115" s="10" t="e">
        <f>VLOOKUP(L115,ฐานข้อมูล!$H$22:$T$28,1+'เอกสาร2(1)'!Y115)</f>
        <v>#N/A</v>
      </c>
      <c r="AC115" s="10" t="e">
        <f t="shared" si="3"/>
        <v>#N/A</v>
      </c>
    </row>
    <row r="116" spans="1:43" s="20" customFormat="1" ht="11.45" customHeight="1">
      <c r="A116" s="19"/>
      <c r="D116" s="21"/>
      <c r="E116" s="40"/>
      <c r="F116" s="19"/>
      <c r="G116" s="19"/>
      <c r="H116" s="58"/>
      <c r="I116" s="19"/>
    </row>
    <row r="117" spans="1:43" s="26" customFormat="1" ht="21.95" customHeight="1">
      <c r="A117" s="19"/>
      <c r="B117" s="20"/>
      <c r="C117" s="20"/>
      <c r="D117" s="21"/>
      <c r="E117" s="40"/>
      <c r="F117" s="19"/>
      <c r="G117" s="19"/>
      <c r="H117" s="58"/>
      <c r="I117" s="19"/>
      <c r="K117" s="20"/>
      <c r="L117" s="20"/>
      <c r="M117" s="29"/>
      <c r="N117" s="29"/>
      <c r="O117" s="29"/>
      <c r="P117" s="29"/>
      <c r="Q117" s="29"/>
      <c r="AE117" s="27"/>
      <c r="AK117" s="27"/>
      <c r="AL117" s="27"/>
      <c r="AM117" s="27"/>
      <c r="AN117" s="27"/>
      <c r="AO117" s="27"/>
      <c r="AP117" s="27"/>
      <c r="AQ117" s="30"/>
    </row>
    <row r="118" spans="1:43" s="32" customFormat="1" ht="21.95" customHeight="1">
      <c r="A118" s="22"/>
      <c r="B118" s="23" t="s">
        <v>3</v>
      </c>
      <c r="C118" s="24"/>
      <c r="D118" s="25"/>
      <c r="E118" s="25"/>
      <c r="F118" s="24"/>
      <c r="G118" s="24"/>
      <c r="H118" s="59"/>
      <c r="I118" s="24"/>
      <c r="J118" s="28"/>
      <c r="K118" s="26"/>
      <c r="L118" s="26"/>
      <c r="M118" s="36"/>
      <c r="N118" s="36"/>
      <c r="O118" s="36"/>
      <c r="P118" s="36"/>
      <c r="Q118" s="36"/>
      <c r="U118" s="35"/>
      <c r="V118" s="35"/>
      <c r="W118" s="35"/>
      <c r="X118" s="35"/>
      <c r="AA118" s="26"/>
      <c r="AB118" s="26"/>
      <c r="AC118" s="26"/>
      <c r="AD118" s="26"/>
      <c r="AE118" s="27"/>
      <c r="AF118" s="26"/>
      <c r="AG118" s="26"/>
      <c r="AH118" s="26"/>
      <c r="AI118" s="26"/>
      <c r="AJ118" s="26"/>
      <c r="AK118" s="27"/>
      <c r="AL118" s="27"/>
      <c r="AM118" s="27"/>
      <c r="AN118" s="27"/>
      <c r="AO118" s="27"/>
      <c r="AP118" s="27"/>
      <c r="AQ118" s="30"/>
    </row>
    <row r="119" spans="1:43" s="26" customFormat="1" ht="21.95" customHeight="1">
      <c r="A119" s="31"/>
      <c r="B119" s="26" t="s">
        <v>4</v>
      </c>
      <c r="C119" s="32"/>
      <c r="D119" s="33"/>
      <c r="E119" s="33"/>
      <c r="F119" s="24"/>
      <c r="G119" s="24"/>
      <c r="H119" s="34"/>
      <c r="I119" s="34"/>
      <c r="K119" s="28"/>
      <c r="L119" s="28"/>
    </row>
    <row r="120" spans="1:43" ht="21.95" customHeight="1">
      <c r="B120" s="26" t="s">
        <v>5</v>
      </c>
      <c r="K120" s="26"/>
      <c r="L120" s="26"/>
    </row>
    <row r="121" spans="1:43" s="38" customFormat="1" ht="21.95" customHeight="1">
      <c r="A121" s="15"/>
      <c r="B121" s="15"/>
      <c r="C121" s="15"/>
      <c r="D121" s="16"/>
      <c r="E121" s="16"/>
      <c r="F121" s="17"/>
      <c r="G121" s="17"/>
      <c r="H121" s="18"/>
      <c r="I121" s="18"/>
      <c r="K121" s="39"/>
      <c r="L121" s="39"/>
    </row>
    <row r="122" spans="1:43" ht="21.95" customHeight="1">
      <c r="A122" s="37"/>
      <c r="B122" s="38"/>
      <c r="C122" s="38"/>
      <c r="D122" s="21"/>
      <c r="E122" s="40"/>
      <c r="F122" s="37"/>
      <c r="G122" s="37"/>
      <c r="H122" s="58"/>
      <c r="I122" s="37"/>
      <c r="K122" s="38"/>
      <c r="L122" s="38"/>
    </row>
  </sheetData>
  <mergeCells count="15">
    <mergeCell ref="A1:I1"/>
    <mergeCell ref="A2:I2"/>
    <mergeCell ref="A3:A5"/>
    <mergeCell ref="D3:D5"/>
    <mergeCell ref="E3:E5"/>
    <mergeCell ref="F3:F5"/>
    <mergeCell ref="G3:G5"/>
    <mergeCell ref="H3:I3"/>
    <mergeCell ref="M5:W5"/>
    <mergeCell ref="J3:J5"/>
    <mergeCell ref="K3:K5"/>
    <mergeCell ref="B4:C4"/>
    <mergeCell ref="H4:H5"/>
    <mergeCell ref="I4:I5"/>
    <mergeCell ref="B5:C5"/>
  </mergeCells>
  <printOptions horizontalCentered="1"/>
  <pageMargins left="0.39370078740157483" right="0.39370078740157483" top="0.39370078740157483" bottom="0.39370078740157483" header="0.15748031496062992" footer="0.31496062992125984"/>
  <pageSetup paperSize="9" scale="90" orientation="landscape" blackAndWhite="1" r:id="rId1"/>
  <headerFooter differentFirst="1">
    <oddHeader>&amp;C&amp;"TH SarabunIT๙,ธรรมดา"&amp;16หน้าที่ &amp;P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8687800-0456-4B44-9116-FAC32FBBCB39}">
          <x14:formula1>
            <xm:f>ฐานข้อมูล!$A$2:$A$8</xm:f>
          </x14:formula1>
          <xm:sqref>E7:E115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3F547-BD48-41DD-9A98-B9C91B7249C3}">
  <sheetPr>
    <tabColor rgb="FF00B0F0"/>
  </sheetPr>
  <dimension ref="A1:AU124"/>
  <sheetViews>
    <sheetView view="pageBreakPreview" zoomScale="72" zoomScaleNormal="90" zoomScaleSheetLayoutView="90" workbookViewId="0">
      <selection activeCell="M19" sqref="M19"/>
    </sheetView>
  </sheetViews>
  <sheetFormatPr defaultColWidth="8.6875" defaultRowHeight="21.95" customHeight="1"/>
  <cols>
    <col min="1" max="1" width="6.125" style="15" customWidth="1"/>
    <col min="2" max="3" width="10.625" style="15" customWidth="1"/>
    <col min="4" max="4" width="17.9375" style="16" hidden="1" customWidth="1"/>
    <col min="5" max="5" width="13.875" style="16" hidden="1" customWidth="1"/>
    <col min="6" max="6" width="11.6875" style="17" hidden="1" customWidth="1"/>
    <col min="7" max="7" width="12.875" style="17" hidden="1" customWidth="1"/>
    <col min="8" max="8" width="12.875" style="83" customWidth="1"/>
    <col min="9" max="9" width="12.875" style="88" customWidth="1"/>
    <col min="10" max="10" width="13" style="18" customWidth="1"/>
    <col min="11" max="11" width="17.5" style="18" bestFit="1" customWidth="1"/>
    <col min="12" max="12" width="12.0625" style="18" customWidth="1"/>
    <col min="13" max="13" width="18.1875" style="18" customWidth="1"/>
    <col min="14" max="33" width="8.6875" style="39" hidden="1" customWidth="1"/>
    <col min="34" max="34" width="8.6875" style="39" customWidth="1"/>
    <col min="35" max="16384" width="8.6875" style="39"/>
  </cols>
  <sheetData>
    <row r="1" spans="1:33" s="2" customFormat="1" ht="21.95" customHeight="1">
      <c r="A1" s="106" t="s">
        <v>63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65"/>
    </row>
    <row r="2" spans="1:33" s="2" customFormat="1" ht="21.95" customHeight="1">
      <c r="A2" s="107" t="s">
        <v>43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75"/>
      <c r="N2" s="3" t="s">
        <v>12</v>
      </c>
      <c r="Q2" s="3"/>
    </row>
    <row r="3" spans="1:33" s="7" customFormat="1" ht="39.75" customHeight="1">
      <c r="A3" s="108" t="s">
        <v>0</v>
      </c>
      <c r="B3" s="4"/>
      <c r="C3" s="5"/>
      <c r="D3" s="97" t="s">
        <v>53</v>
      </c>
      <c r="E3" s="111" t="s">
        <v>24</v>
      </c>
      <c r="F3" s="97" t="s">
        <v>2</v>
      </c>
      <c r="G3" s="97" t="s">
        <v>25</v>
      </c>
      <c r="H3" s="133" t="s">
        <v>61</v>
      </c>
      <c r="I3" s="130" t="s">
        <v>59</v>
      </c>
      <c r="J3" s="124" t="s">
        <v>54</v>
      </c>
      <c r="K3" s="125"/>
      <c r="L3" s="126" t="s">
        <v>55</v>
      </c>
      <c r="M3" s="126"/>
      <c r="N3" s="105" t="s">
        <v>14</v>
      </c>
      <c r="O3" s="90" t="s">
        <v>14</v>
      </c>
      <c r="P3" s="6" t="s">
        <v>12</v>
      </c>
    </row>
    <row r="4" spans="1:33" s="7" customFormat="1" ht="21.95" customHeight="1">
      <c r="A4" s="109"/>
      <c r="B4" s="91" t="s">
        <v>1</v>
      </c>
      <c r="C4" s="92"/>
      <c r="D4" s="98"/>
      <c r="E4" s="112"/>
      <c r="F4" s="98"/>
      <c r="G4" s="98"/>
      <c r="H4" s="134"/>
      <c r="I4" s="131"/>
      <c r="J4" s="128" t="s">
        <v>60</v>
      </c>
      <c r="K4" s="122" t="s">
        <v>56</v>
      </c>
      <c r="L4" s="93" t="s">
        <v>34</v>
      </c>
      <c r="M4" s="127" t="s">
        <v>56</v>
      </c>
      <c r="N4" s="90"/>
      <c r="O4" s="90"/>
    </row>
    <row r="5" spans="1:33" s="7" customFormat="1" ht="21.95" customHeight="1">
      <c r="A5" s="110"/>
      <c r="B5" s="95"/>
      <c r="C5" s="96"/>
      <c r="D5" s="99"/>
      <c r="E5" s="113"/>
      <c r="F5" s="99"/>
      <c r="G5" s="99"/>
      <c r="H5" s="135"/>
      <c r="I5" s="132"/>
      <c r="J5" s="129"/>
      <c r="K5" s="123"/>
      <c r="L5" s="94"/>
      <c r="M5" s="127"/>
      <c r="N5" s="90"/>
      <c r="O5" s="90"/>
      <c r="P5" s="7" t="s">
        <v>17</v>
      </c>
      <c r="Q5" s="121" t="s">
        <v>45</v>
      </c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7" t="s">
        <v>46</v>
      </c>
      <c r="AD5" s="7" t="s">
        <v>19</v>
      </c>
      <c r="AE5" s="7" t="s">
        <v>47</v>
      </c>
      <c r="AF5" s="7" t="s">
        <v>48</v>
      </c>
      <c r="AG5" s="7" t="s">
        <v>49</v>
      </c>
    </row>
    <row r="6" spans="1:33" s="10" customFormat="1" ht="20.65" hidden="1">
      <c r="A6" s="41"/>
      <c r="B6" s="44"/>
      <c r="C6" s="45"/>
      <c r="D6" s="46"/>
      <c r="E6" s="47"/>
      <c r="F6" s="8"/>
      <c r="G6" s="8"/>
      <c r="H6" s="81"/>
      <c r="I6" s="84"/>
      <c r="J6" s="56"/>
      <c r="K6" s="56"/>
      <c r="L6" s="42"/>
      <c r="M6" s="66"/>
      <c r="N6" s="10" t="e">
        <f>#REF!</f>
        <v>#REF!</v>
      </c>
      <c r="O6" s="10" t="e">
        <f>IF(N6="กรกฎาคม",7,IF(N6="สิงหาคม",8,IF(N6="กันยายน",9,IF(N6="ตุลาคม",10,IF(N6="พฤศจิกายน",11,IF(N6="ธันวาคม",12,0))))))</f>
        <v>#REF!</v>
      </c>
    </row>
    <row r="7" spans="1:33" s="10" customFormat="1" ht="21.95" customHeight="1">
      <c r="A7" s="13"/>
      <c r="B7" s="48"/>
      <c r="C7" s="48"/>
      <c r="D7" s="14"/>
      <c r="E7" s="14"/>
      <c r="F7" s="49"/>
      <c r="G7" s="53"/>
      <c r="H7" s="82"/>
      <c r="I7" s="85"/>
      <c r="J7" s="57"/>
      <c r="K7" s="57">
        <f>IF(J7&gt;14601,0,IF(J7+2000&gt;14601,14600-J7,2000))</f>
        <v>2000</v>
      </c>
      <c r="L7" s="9">
        <f>CEILING(H7*I7, 10)+H7</f>
        <v>0</v>
      </c>
      <c r="M7" s="9">
        <f>IF(L7&gt;14601,0,IF(L7+2000&gt;14601,14600-L7,2000))</f>
        <v>2000</v>
      </c>
      <c r="P7" s="10" t="e">
        <f>VLOOKUP(E7,ฐานข้อมูล!$A$2:$E$8,2)</f>
        <v>#N/A</v>
      </c>
      <c r="Q7" s="10" t="e" cm="1">
        <f t="array" ref="Q7">VLOOKUP(P7,ฐานข้อมูล!$H$32:$T$38,{2,3,4,5,6,7,8,9,10,11,12,13},FALSE)</f>
        <v>#N/A</v>
      </c>
      <c r="AC7" s="10" t="e">
        <f>IF(J7&lt;Q7-1,"ระบุค่าไม่ถูกต้อง",IF(J7&lt;Q7+1,1,IF(J7&lt;R7+1,2,IF(J7&lt;S7+1,3,IF(J7&lt;T7+1,4,IF(J7&lt;U7+1,5,IF(J7&lt;V7+1,6,IF(J7&lt;W7+1,7,IF(J7&lt;X7+1,8,IF(J7&lt;Y7+1,9,IF(J7&lt;Z7+1,10,IF(J7&lt;AA7+1,11,IF(J7&lt;AB7,12,0)))))))))))))</f>
        <v>#N/A</v>
      </c>
      <c r="AD7" s="10" t="e">
        <f>VLOOKUP(P7,ฐานข้อมูล!$H$42:$T$48,1+เอกสาร3!AC7,FALSE)</f>
        <v>#N/A</v>
      </c>
      <c r="AE7" s="11" t="e">
        <f>AD7+J7</f>
        <v>#N/A</v>
      </c>
      <c r="AF7" s="10" t="e">
        <f>VLOOKUP(P7,ฐานข้อมูล!$H$52:$T$58,1+เอกสาร3!AC7)</f>
        <v>#N/A</v>
      </c>
      <c r="AG7" s="10" t="e">
        <f>IF(AC7="ระบุค่าไม่ถูกต้อง",AC7,IF(AF7&lt;100,"ไม่ได้ปรับชดเชย",IF(AE7&gt;AF7,AF7,AE7)))</f>
        <v>#N/A</v>
      </c>
    </row>
    <row r="8" spans="1:33" s="10" customFormat="1" ht="21.95" customHeight="1">
      <c r="A8" s="13"/>
      <c r="B8" s="48"/>
      <c r="C8" s="48"/>
      <c r="D8" s="14"/>
      <c r="E8" s="14"/>
      <c r="F8" s="49"/>
      <c r="G8" s="53"/>
      <c r="H8" s="82"/>
      <c r="I8" s="85"/>
      <c r="J8" s="57"/>
      <c r="K8" s="57">
        <f t="shared" ref="K8:K71" si="0">IF(J8&gt;14601,0,IF(J8+2000&gt;14601,14600-J8,2000))</f>
        <v>2000</v>
      </c>
      <c r="L8" s="9">
        <f t="shared" ref="L8:L71" si="1">CEILING(H8*I8, 10)+H8</f>
        <v>0</v>
      </c>
      <c r="M8" s="9">
        <f t="shared" ref="M8:M71" si="2">IF(L8&gt;14601,0,IF(L8+2000&gt;14601,14600-L8,2000))</f>
        <v>2000</v>
      </c>
      <c r="P8" s="10" t="e">
        <f>VLOOKUP(E8,ฐานข้อมูล!$A$2:$E$8,2)</f>
        <v>#N/A</v>
      </c>
      <c r="Q8" s="10" t="e" cm="1">
        <f t="array" ref="Q8">VLOOKUP(P8,ฐานข้อมูล!$H$32:$T$38,{2,3,4,5,6,7,8,9,10,11,12,13},FALSE)</f>
        <v>#N/A</v>
      </c>
      <c r="AC8" s="10" t="e">
        <f t="shared" ref="AC8:AC71" si="3">IF(J8&lt;Q8-1,"ระบุค่าไม่ถูกต้อง",IF(J8&lt;Q8+1,1,IF(J8&lt;R8+1,2,IF(J8&lt;S8+1,3,IF(J8&lt;T8+1,4,IF(J8&lt;U8+1,5,IF(J8&lt;V8+1,6,IF(J8&lt;W8+1,7,IF(J8&lt;X8+1,8,IF(J8&lt;Y8+1,9,IF(J8&lt;Z8+1,10,IF(J8&lt;AA8+1,11,IF(J8&lt;AB8,12,0)))))))))))))</f>
        <v>#N/A</v>
      </c>
      <c r="AD8" s="10" t="e">
        <f>VLOOKUP(P8,ฐานข้อมูล!$H$42:$T$48,1+เอกสาร3!AC8,FALSE)</f>
        <v>#N/A</v>
      </c>
      <c r="AE8" s="11" t="e">
        <f t="shared" ref="AE8:AE71" si="4">AD8+J8</f>
        <v>#N/A</v>
      </c>
      <c r="AF8" s="10" t="e">
        <f>VLOOKUP(P8,ฐานข้อมูล!$H$52:$T$58,1+เอกสาร3!AC8)</f>
        <v>#N/A</v>
      </c>
      <c r="AG8" s="10" t="e">
        <f t="shared" ref="AG8:AG71" si="5">IF(AC8="ระบุค่าไม่ถูกต้อง",AC8,IF(AF8&lt;100,"ไม่ได้ปรับชดเชย",IF(AE8&gt;AF8,AF8,AE8)))</f>
        <v>#N/A</v>
      </c>
    </row>
    <row r="9" spans="1:33" s="10" customFormat="1" ht="21.95" customHeight="1">
      <c r="A9" s="13"/>
      <c r="B9" s="48"/>
      <c r="C9" s="48"/>
      <c r="D9" s="14"/>
      <c r="E9" s="14"/>
      <c r="F9" s="49"/>
      <c r="G9" s="53"/>
      <c r="H9" s="82"/>
      <c r="I9" s="85"/>
      <c r="J9" s="57"/>
      <c r="K9" s="57">
        <f t="shared" si="0"/>
        <v>2000</v>
      </c>
      <c r="L9" s="9">
        <f t="shared" si="1"/>
        <v>0</v>
      </c>
      <c r="M9" s="9">
        <f t="shared" si="2"/>
        <v>2000</v>
      </c>
      <c r="P9" s="10" t="e">
        <f>VLOOKUP(E9,ฐานข้อมูล!$A$2:$E$8,2)</f>
        <v>#N/A</v>
      </c>
      <c r="Q9" s="10" t="e" cm="1">
        <f t="array" ref="Q9">VLOOKUP(P9,ฐานข้อมูล!$H$32:$T$38,{2,3,4,5,6,7,8,9,10,11,12,13},FALSE)</f>
        <v>#N/A</v>
      </c>
      <c r="AC9" s="10" t="e">
        <f t="shared" si="3"/>
        <v>#N/A</v>
      </c>
      <c r="AD9" s="10" t="e">
        <f>VLOOKUP(P9,ฐานข้อมูล!$H$42:$T$48,1+เอกสาร3!AC9,FALSE)</f>
        <v>#N/A</v>
      </c>
      <c r="AE9" s="11" t="e">
        <f t="shared" si="4"/>
        <v>#N/A</v>
      </c>
      <c r="AF9" s="10" t="e">
        <f>VLOOKUP(P9,ฐานข้อมูล!$H$52:$T$58,1+เอกสาร3!AC9)</f>
        <v>#N/A</v>
      </c>
      <c r="AG9" s="10" t="e">
        <f t="shared" si="5"/>
        <v>#N/A</v>
      </c>
    </row>
    <row r="10" spans="1:33" s="10" customFormat="1" ht="21.95" customHeight="1">
      <c r="A10" s="13"/>
      <c r="B10" s="48"/>
      <c r="C10" s="48"/>
      <c r="D10" s="14"/>
      <c r="E10" s="14"/>
      <c r="F10" s="49"/>
      <c r="G10" s="53"/>
      <c r="H10" s="82"/>
      <c r="I10" s="85"/>
      <c r="J10" s="57"/>
      <c r="K10" s="57">
        <f t="shared" si="0"/>
        <v>2000</v>
      </c>
      <c r="L10" s="9">
        <f t="shared" si="1"/>
        <v>0</v>
      </c>
      <c r="M10" s="9">
        <f t="shared" si="2"/>
        <v>2000</v>
      </c>
      <c r="P10" s="10" t="e">
        <f>VLOOKUP(E10,ฐานข้อมูล!$A$2:$E$8,2)</f>
        <v>#N/A</v>
      </c>
      <c r="Q10" s="10" t="e" cm="1">
        <f t="array" ref="Q10">VLOOKUP(P10,ฐานข้อมูล!$H$32:$T$38,{2,3,4,5,6,7,8,9,10,11,12,13},FALSE)</f>
        <v>#N/A</v>
      </c>
      <c r="AC10" s="10" t="e">
        <f t="shared" si="3"/>
        <v>#N/A</v>
      </c>
      <c r="AD10" s="10" t="e">
        <f>VLOOKUP(P10,ฐานข้อมูล!$H$42:$T$48,1+เอกสาร3!AC10,FALSE)</f>
        <v>#N/A</v>
      </c>
      <c r="AE10" s="11" t="e">
        <f t="shared" si="4"/>
        <v>#N/A</v>
      </c>
      <c r="AF10" s="10" t="e">
        <f>VLOOKUP(P10,ฐานข้อมูล!$H$52:$T$58,1+เอกสาร3!AC10)</f>
        <v>#N/A</v>
      </c>
      <c r="AG10" s="10" t="e">
        <f t="shared" si="5"/>
        <v>#N/A</v>
      </c>
    </row>
    <row r="11" spans="1:33" s="10" customFormat="1" ht="21.95" customHeight="1">
      <c r="A11" s="13"/>
      <c r="B11" s="48"/>
      <c r="C11" s="48"/>
      <c r="D11" s="14"/>
      <c r="E11" s="14"/>
      <c r="F11" s="49"/>
      <c r="G11" s="53"/>
      <c r="H11" s="82"/>
      <c r="I11" s="85"/>
      <c r="J11" s="57"/>
      <c r="K11" s="57">
        <f t="shared" si="0"/>
        <v>2000</v>
      </c>
      <c r="L11" s="9">
        <f t="shared" si="1"/>
        <v>0</v>
      </c>
      <c r="M11" s="9">
        <f t="shared" si="2"/>
        <v>2000</v>
      </c>
      <c r="P11" s="10" t="e">
        <f>VLOOKUP(E11,ฐานข้อมูล!$A$2:$E$8,2)</f>
        <v>#N/A</v>
      </c>
      <c r="Q11" s="10" t="e" cm="1">
        <f t="array" ref="Q11">VLOOKUP(P11,ฐานข้อมูล!$H$32:$T$38,{2,3,4,5,6,7,8,9,10,11,12,13},FALSE)</f>
        <v>#N/A</v>
      </c>
      <c r="AC11" s="10" t="e">
        <f t="shared" si="3"/>
        <v>#N/A</v>
      </c>
      <c r="AD11" s="10" t="e">
        <f>VLOOKUP(P11,ฐานข้อมูล!$H$42:$T$48,1+เอกสาร3!AC11,FALSE)</f>
        <v>#N/A</v>
      </c>
      <c r="AE11" s="11" t="e">
        <f t="shared" si="4"/>
        <v>#N/A</v>
      </c>
      <c r="AF11" s="10" t="e">
        <f>VLOOKUP(P11,ฐานข้อมูล!$H$52:$T$58,1+เอกสาร3!AC11)</f>
        <v>#N/A</v>
      </c>
      <c r="AG11" s="10" t="e">
        <f t="shared" si="5"/>
        <v>#N/A</v>
      </c>
    </row>
    <row r="12" spans="1:33" s="10" customFormat="1" ht="21.95" customHeight="1">
      <c r="A12" s="13"/>
      <c r="B12" s="48"/>
      <c r="C12" s="48"/>
      <c r="D12" s="14"/>
      <c r="E12" s="14"/>
      <c r="F12" s="49"/>
      <c r="G12" s="53"/>
      <c r="H12" s="82"/>
      <c r="I12" s="85"/>
      <c r="J12" s="57"/>
      <c r="K12" s="57">
        <f t="shared" si="0"/>
        <v>2000</v>
      </c>
      <c r="L12" s="9">
        <f t="shared" si="1"/>
        <v>0</v>
      </c>
      <c r="M12" s="9">
        <f t="shared" si="2"/>
        <v>2000</v>
      </c>
      <c r="P12" s="10" t="e">
        <f>VLOOKUP(E12,ฐานข้อมูล!$A$2:$E$8,2)</f>
        <v>#N/A</v>
      </c>
      <c r="Q12" s="10" t="e" cm="1">
        <f t="array" ref="Q12">VLOOKUP(P12,ฐานข้อมูล!$H$32:$T$38,{2,3,4,5,6,7,8,9,10,11,12,13},FALSE)</f>
        <v>#N/A</v>
      </c>
      <c r="AC12" s="10" t="e">
        <f t="shared" si="3"/>
        <v>#N/A</v>
      </c>
      <c r="AD12" s="10" t="e">
        <f>VLOOKUP(P12,ฐานข้อมูล!$H$42:$T$48,1+เอกสาร3!AC12,FALSE)</f>
        <v>#N/A</v>
      </c>
      <c r="AE12" s="11" t="e">
        <f t="shared" si="4"/>
        <v>#N/A</v>
      </c>
      <c r="AF12" s="10" t="e">
        <f>VLOOKUP(P12,ฐานข้อมูล!$H$52:$T$58,1+เอกสาร3!AC12)</f>
        <v>#N/A</v>
      </c>
      <c r="AG12" s="10" t="e">
        <f t="shared" si="5"/>
        <v>#N/A</v>
      </c>
    </row>
    <row r="13" spans="1:33" s="10" customFormat="1" ht="21.95" customHeight="1">
      <c r="A13" s="13"/>
      <c r="B13" s="48"/>
      <c r="C13" s="48"/>
      <c r="D13" s="14"/>
      <c r="E13" s="14"/>
      <c r="F13" s="49"/>
      <c r="G13" s="53"/>
      <c r="H13" s="82"/>
      <c r="I13" s="85"/>
      <c r="J13" s="57"/>
      <c r="K13" s="57">
        <f t="shared" si="0"/>
        <v>2000</v>
      </c>
      <c r="L13" s="9">
        <f t="shared" si="1"/>
        <v>0</v>
      </c>
      <c r="M13" s="9">
        <f t="shared" si="2"/>
        <v>2000</v>
      </c>
      <c r="P13" s="10" t="e">
        <f>VLOOKUP(E13,ฐานข้อมูล!$A$2:$E$8,2)</f>
        <v>#N/A</v>
      </c>
      <c r="Q13" s="10" t="e" cm="1">
        <f t="array" ref="Q13">VLOOKUP(P13,ฐานข้อมูล!$H$32:$T$38,{2,3,4,5,6,7,8,9,10,11,12,13},FALSE)</f>
        <v>#N/A</v>
      </c>
      <c r="AC13" s="10" t="e">
        <f t="shared" si="3"/>
        <v>#N/A</v>
      </c>
      <c r="AD13" s="10" t="e">
        <f>VLOOKUP(P13,ฐานข้อมูล!$H$42:$T$48,1+เอกสาร3!AC13,FALSE)</f>
        <v>#N/A</v>
      </c>
      <c r="AE13" s="11" t="e">
        <f t="shared" si="4"/>
        <v>#N/A</v>
      </c>
      <c r="AF13" s="10" t="e">
        <f>VLOOKUP(P13,ฐานข้อมูล!$H$52:$T$58,1+เอกสาร3!AC13)</f>
        <v>#N/A</v>
      </c>
      <c r="AG13" s="10" t="e">
        <f t="shared" si="5"/>
        <v>#N/A</v>
      </c>
    </row>
    <row r="14" spans="1:33" s="10" customFormat="1" ht="21.95" customHeight="1">
      <c r="A14" s="13"/>
      <c r="B14" s="48"/>
      <c r="C14" s="48"/>
      <c r="D14" s="14"/>
      <c r="E14" s="14"/>
      <c r="F14" s="49"/>
      <c r="G14" s="53"/>
      <c r="H14" s="82"/>
      <c r="I14" s="85"/>
      <c r="J14" s="57"/>
      <c r="K14" s="57">
        <f t="shared" si="0"/>
        <v>2000</v>
      </c>
      <c r="L14" s="9">
        <f t="shared" si="1"/>
        <v>0</v>
      </c>
      <c r="M14" s="9">
        <f t="shared" si="2"/>
        <v>2000</v>
      </c>
      <c r="P14" s="10" t="e">
        <f>VLOOKUP(E14,ฐานข้อมูล!$A$2:$E$8,2)</f>
        <v>#N/A</v>
      </c>
      <c r="Q14" s="10" t="e" cm="1">
        <f t="array" ref="Q14">VLOOKUP(P14,ฐานข้อมูล!$H$32:$T$38,{2,3,4,5,6,7,8,9,10,11,12,13},FALSE)</f>
        <v>#N/A</v>
      </c>
      <c r="AC14" s="10" t="e">
        <f t="shared" si="3"/>
        <v>#N/A</v>
      </c>
      <c r="AD14" s="10" t="e">
        <f>VLOOKUP(P14,ฐานข้อมูล!$H$42:$T$48,1+เอกสาร3!AC14,FALSE)</f>
        <v>#N/A</v>
      </c>
      <c r="AE14" s="11" t="e">
        <f t="shared" si="4"/>
        <v>#N/A</v>
      </c>
      <c r="AF14" s="10" t="e">
        <f>VLOOKUP(P14,ฐานข้อมูล!$H$52:$T$58,1+เอกสาร3!AC14)</f>
        <v>#N/A</v>
      </c>
      <c r="AG14" s="10" t="e">
        <f t="shared" si="5"/>
        <v>#N/A</v>
      </c>
    </row>
    <row r="15" spans="1:33" s="10" customFormat="1" ht="21.95" customHeight="1">
      <c r="A15" s="13"/>
      <c r="B15" s="48"/>
      <c r="C15" s="48"/>
      <c r="D15" s="14"/>
      <c r="E15" s="14"/>
      <c r="F15" s="49"/>
      <c r="G15" s="53"/>
      <c r="H15" s="82"/>
      <c r="I15" s="85"/>
      <c r="J15" s="57"/>
      <c r="K15" s="57">
        <f t="shared" si="0"/>
        <v>2000</v>
      </c>
      <c r="L15" s="9">
        <f t="shared" si="1"/>
        <v>0</v>
      </c>
      <c r="M15" s="9">
        <f t="shared" si="2"/>
        <v>2000</v>
      </c>
      <c r="P15" s="10" t="e">
        <f>VLOOKUP(E15,ฐานข้อมูล!$A$2:$E$8,2)</f>
        <v>#N/A</v>
      </c>
      <c r="Q15" s="10" t="e" cm="1">
        <f t="array" ref="Q15">VLOOKUP(P15,ฐานข้อมูล!$H$32:$T$38,{2,3,4,5,6,7,8,9,10,11,12,13},FALSE)</f>
        <v>#N/A</v>
      </c>
      <c r="AC15" s="10" t="e">
        <f t="shared" si="3"/>
        <v>#N/A</v>
      </c>
      <c r="AD15" s="10" t="e">
        <f>VLOOKUP(P15,ฐานข้อมูล!$H$42:$T$48,1+เอกสาร3!AC15,FALSE)</f>
        <v>#N/A</v>
      </c>
      <c r="AE15" s="11" t="e">
        <f t="shared" si="4"/>
        <v>#N/A</v>
      </c>
      <c r="AF15" s="10" t="e">
        <f>VLOOKUP(P15,ฐานข้อมูล!$H$52:$T$58,1+เอกสาร3!AC15)</f>
        <v>#N/A</v>
      </c>
      <c r="AG15" s="10" t="e">
        <f t="shared" si="5"/>
        <v>#N/A</v>
      </c>
    </row>
    <row r="16" spans="1:33" s="10" customFormat="1" ht="21.95" customHeight="1">
      <c r="A16" s="13"/>
      <c r="B16" s="48"/>
      <c r="C16" s="48"/>
      <c r="D16" s="14"/>
      <c r="E16" s="14"/>
      <c r="F16" s="49"/>
      <c r="G16" s="53"/>
      <c r="H16" s="82"/>
      <c r="I16" s="85"/>
      <c r="J16" s="57"/>
      <c r="K16" s="57">
        <f t="shared" si="0"/>
        <v>2000</v>
      </c>
      <c r="L16" s="9">
        <f t="shared" si="1"/>
        <v>0</v>
      </c>
      <c r="M16" s="9">
        <f t="shared" si="2"/>
        <v>2000</v>
      </c>
      <c r="P16" s="10" t="e">
        <f>VLOOKUP(E16,ฐานข้อมูล!$A$2:$E$8,2)</f>
        <v>#N/A</v>
      </c>
      <c r="Q16" s="10" t="e" cm="1">
        <f t="array" ref="Q16">VLOOKUP(P16,ฐานข้อมูล!$H$32:$T$38,{2,3,4,5,6,7,8,9,10,11,12,13},FALSE)</f>
        <v>#N/A</v>
      </c>
      <c r="AC16" s="10" t="e">
        <f t="shared" si="3"/>
        <v>#N/A</v>
      </c>
      <c r="AD16" s="10" t="e">
        <f>VLOOKUP(P16,ฐานข้อมูล!$H$42:$T$48,1+เอกสาร3!AC16,FALSE)</f>
        <v>#N/A</v>
      </c>
      <c r="AE16" s="11" t="e">
        <f t="shared" si="4"/>
        <v>#N/A</v>
      </c>
      <c r="AF16" s="10" t="e">
        <f>VLOOKUP(P16,ฐานข้อมูล!$H$52:$T$58,1+เอกสาร3!AC16)</f>
        <v>#N/A</v>
      </c>
      <c r="AG16" s="10" t="e">
        <f t="shared" si="5"/>
        <v>#N/A</v>
      </c>
    </row>
    <row r="17" spans="1:33" s="10" customFormat="1" ht="21.95" customHeight="1">
      <c r="A17" s="13"/>
      <c r="B17" s="48"/>
      <c r="C17" s="48"/>
      <c r="D17" s="14"/>
      <c r="E17" s="14"/>
      <c r="F17" s="49"/>
      <c r="G17" s="53"/>
      <c r="H17" s="82"/>
      <c r="I17" s="85"/>
      <c r="J17" s="57"/>
      <c r="K17" s="57">
        <f t="shared" si="0"/>
        <v>2000</v>
      </c>
      <c r="L17" s="9">
        <f t="shared" si="1"/>
        <v>0</v>
      </c>
      <c r="M17" s="9">
        <f t="shared" si="2"/>
        <v>2000</v>
      </c>
      <c r="P17" s="10" t="e">
        <f>VLOOKUP(E17,ฐานข้อมูล!$A$2:$E$8,2)</f>
        <v>#N/A</v>
      </c>
      <c r="Q17" s="10" t="e" cm="1">
        <f t="array" ref="Q17">VLOOKUP(P17,ฐานข้อมูล!$H$32:$T$38,{2,3,4,5,6,7,8,9,10,11,12,13},FALSE)</f>
        <v>#N/A</v>
      </c>
      <c r="AC17" s="10" t="e">
        <f t="shared" si="3"/>
        <v>#N/A</v>
      </c>
      <c r="AD17" s="10" t="e">
        <f>VLOOKUP(P17,ฐานข้อมูล!$H$42:$T$48,1+เอกสาร3!AC17,FALSE)</f>
        <v>#N/A</v>
      </c>
      <c r="AE17" s="11" t="e">
        <f t="shared" si="4"/>
        <v>#N/A</v>
      </c>
      <c r="AF17" s="10" t="e">
        <f>VLOOKUP(P17,ฐานข้อมูล!$H$52:$T$58,1+เอกสาร3!AC17)</f>
        <v>#N/A</v>
      </c>
      <c r="AG17" s="10" t="e">
        <f t="shared" si="5"/>
        <v>#N/A</v>
      </c>
    </row>
    <row r="18" spans="1:33" s="10" customFormat="1" ht="21.95" customHeight="1">
      <c r="A18" s="13"/>
      <c r="B18" s="48"/>
      <c r="C18" s="48"/>
      <c r="D18" s="14"/>
      <c r="E18" s="14"/>
      <c r="F18" s="49"/>
      <c r="G18" s="53"/>
      <c r="H18" s="82"/>
      <c r="I18" s="85"/>
      <c r="J18" s="57"/>
      <c r="K18" s="57">
        <f t="shared" si="0"/>
        <v>2000</v>
      </c>
      <c r="L18" s="9">
        <f t="shared" si="1"/>
        <v>0</v>
      </c>
      <c r="M18" s="9">
        <f t="shared" si="2"/>
        <v>2000</v>
      </c>
      <c r="P18" s="10" t="e">
        <f>VLOOKUP(E18,ฐานข้อมูล!$A$2:$E$8,2)</f>
        <v>#N/A</v>
      </c>
      <c r="Q18" s="10" t="e" cm="1">
        <f t="array" ref="Q18">VLOOKUP(P18,ฐานข้อมูล!$H$32:$T$38,{2,3,4,5,6,7,8,9,10,11,12,13},FALSE)</f>
        <v>#N/A</v>
      </c>
      <c r="AC18" s="10" t="e">
        <f t="shared" si="3"/>
        <v>#N/A</v>
      </c>
      <c r="AD18" s="10" t="e">
        <f>VLOOKUP(P18,ฐานข้อมูล!$H$42:$T$48,1+เอกสาร3!AC18,FALSE)</f>
        <v>#N/A</v>
      </c>
      <c r="AE18" s="11" t="e">
        <f t="shared" si="4"/>
        <v>#N/A</v>
      </c>
      <c r="AF18" s="10" t="e">
        <f>VLOOKUP(P18,ฐานข้อมูล!$H$52:$T$58,1+เอกสาร3!AC18)</f>
        <v>#N/A</v>
      </c>
      <c r="AG18" s="10" t="e">
        <f t="shared" si="5"/>
        <v>#N/A</v>
      </c>
    </row>
    <row r="19" spans="1:33" s="10" customFormat="1" ht="21.95" customHeight="1">
      <c r="A19" s="13"/>
      <c r="B19" s="48"/>
      <c r="C19" s="48"/>
      <c r="D19" s="14"/>
      <c r="E19" s="14"/>
      <c r="F19" s="49"/>
      <c r="G19" s="53"/>
      <c r="H19" s="82"/>
      <c r="I19" s="85"/>
      <c r="J19" s="57"/>
      <c r="K19" s="57">
        <f t="shared" si="0"/>
        <v>2000</v>
      </c>
      <c r="L19" s="9">
        <f t="shared" si="1"/>
        <v>0</v>
      </c>
      <c r="M19" s="9">
        <f t="shared" si="2"/>
        <v>2000</v>
      </c>
      <c r="P19" s="10" t="e">
        <f>VLOOKUP(E19,ฐานข้อมูล!$A$2:$E$8,2)</f>
        <v>#N/A</v>
      </c>
      <c r="Q19" s="10" t="e" cm="1">
        <f t="array" ref="Q19">VLOOKUP(P19,ฐานข้อมูล!$H$32:$T$38,{2,3,4,5,6,7,8,9,10,11,12,13},FALSE)</f>
        <v>#N/A</v>
      </c>
      <c r="AC19" s="10" t="e">
        <f t="shared" si="3"/>
        <v>#N/A</v>
      </c>
      <c r="AD19" s="10" t="e">
        <f>VLOOKUP(P19,ฐานข้อมูล!$H$42:$T$48,1+เอกสาร3!AC19,FALSE)</f>
        <v>#N/A</v>
      </c>
      <c r="AE19" s="11" t="e">
        <f t="shared" si="4"/>
        <v>#N/A</v>
      </c>
      <c r="AF19" s="10" t="e">
        <f>VLOOKUP(P19,ฐานข้อมูล!$H$52:$T$58,1+เอกสาร3!AC19)</f>
        <v>#N/A</v>
      </c>
      <c r="AG19" s="10" t="e">
        <f t="shared" si="5"/>
        <v>#N/A</v>
      </c>
    </row>
    <row r="20" spans="1:33" s="10" customFormat="1" ht="21.95" customHeight="1">
      <c r="A20" s="13"/>
      <c r="B20" s="48"/>
      <c r="C20" s="48"/>
      <c r="D20" s="14"/>
      <c r="E20" s="14"/>
      <c r="F20" s="49"/>
      <c r="G20" s="53"/>
      <c r="H20" s="82"/>
      <c r="I20" s="85"/>
      <c r="J20" s="57"/>
      <c r="K20" s="57">
        <f t="shared" si="0"/>
        <v>2000</v>
      </c>
      <c r="L20" s="9">
        <f t="shared" si="1"/>
        <v>0</v>
      </c>
      <c r="M20" s="9">
        <f t="shared" si="2"/>
        <v>2000</v>
      </c>
      <c r="P20" s="10" t="e">
        <f>VLOOKUP(E20,ฐานข้อมูล!$A$2:$E$8,2)</f>
        <v>#N/A</v>
      </c>
      <c r="Q20" s="10" t="e" cm="1">
        <f t="array" ref="Q20">VLOOKUP(P20,ฐานข้อมูล!$H$32:$T$38,{2,3,4,5,6,7,8,9,10,11,12,13},FALSE)</f>
        <v>#N/A</v>
      </c>
      <c r="AC20" s="10" t="e">
        <f t="shared" si="3"/>
        <v>#N/A</v>
      </c>
      <c r="AD20" s="10" t="e">
        <f>VLOOKUP(P20,ฐานข้อมูล!$H$42:$T$48,1+เอกสาร3!AC20,FALSE)</f>
        <v>#N/A</v>
      </c>
      <c r="AE20" s="11" t="e">
        <f t="shared" si="4"/>
        <v>#N/A</v>
      </c>
      <c r="AF20" s="10" t="e">
        <f>VLOOKUP(P20,ฐานข้อมูล!$H$52:$T$58,1+เอกสาร3!AC20)</f>
        <v>#N/A</v>
      </c>
      <c r="AG20" s="10" t="e">
        <f t="shared" si="5"/>
        <v>#N/A</v>
      </c>
    </row>
    <row r="21" spans="1:33" s="10" customFormat="1" ht="21.95" customHeight="1">
      <c r="A21" s="13"/>
      <c r="B21" s="48"/>
      <c r="C21" s="48"/>
      <c r="D21" s="14"/>
      <c r="E21" s="14"/>
      <c r="F21" s="49"/>
      <c r="G21" s="53"/>
      <c r="H21" s="82"/>
      <c r="I21" s="85"/>
      <c r="J21" s="57"/>
      <c r="K21" s="57">
        <f t="shared" si="0"/>
        <v>2000</v>
      </c>
      <c r="L21" s="9">
        <f t="shared" si="1"/>
        <v>0</v>
      </c>
      <c r="M21" s="9">
        <f t="shared" si="2"/>
        <v>2000</v>
      </c>
      <c r="P21" s="10" t="e">
        <f>VLOOKUP(E21,ฐานข้อมูล!$A$2:$E$8,2)</f>
        <v>#N/A</v>
      </c>
      <c r="Q21" s="10" t="e" cm="1">
        <f t="array" ref="Q21">VLOOKUP(P21,ฐานข้อมูล!$H$32:$T$38,{2,3,4,5,6,7,8,9,10,11,12,13},FALSE)</f>
        <v>#N/A</v>
      </c>
      <c r="AC21" s="10" t="e">
        <f t="shared" si="3"/>
        <v>#N/A</v>
      </c>
      <c r="AD21" s="10" t="e">
        <f>VLOOKUP(P21,ฐานข้อมูล!$H$42:$T$48,1+เอกสาร3!AC21,FALSE)</f>
        <v>#N/A</v>
      </c>
      <c r="AE21" s="11" t="e">
        <f t="shared" si="4"/>
        <v>#N/A</v>
      </c>
      <c r="AF21" s="10" t="e">
        <f>VLOOKUP(P21,ฐานข้อมูล!$H$52:$T$58,1+เอกสาร3!AC21)</f>
        <v>#N/A</v>
      </c>
      <c r="AG21" s="10" t="e">
        <f t="shared" si="5"/>
        <v>#N/A</v>
      </c>
    </row>
    <row r="22" spans="1:33" s="10" customFormat="1" ht="21.95" customHeight="1">
      <c r="A22" s="13"/>
      <c r="B22" s="48"/>
      <c r="C22" s="48"/>
      <c r="D22" s="14"/>
      <c r="E22" s="14"/>
      <c r="F22" s="49"/>
      <c r="G22" s="53"/>
      <c r="H22" s="82"/>
      <c r="I22" s="85"/>
      <c r="J22" s="57"/>
      <c r="K22" s="57">
        <f t="shared" si="0"/>
        <v>2000</v>
      </c>
      <c r="L22" s="9">
        <f t="shared" si="1"/>
        <v>0</v>
      </c>
      <c r="M22" s="9">
        <f t="shared" si="2"/>
        <v>2000</v>
      </c>
      <c r="P22" s="10" t="e">
        <f>VLOOKUP(E22,ฐานข้อมูล!$A$2:$E$8,2)</f>
        <v>#N/A</v>
      </c>
      <c r="Q22" s="10" t="e" cm="1">
        <f t="array" ref="Q22">VLOOKUP(P22,ฐานข้อมูล!$H$32:$T$38,{2,3,4,5,6,7,8,9,10,11,12,13},FALSE)</f>
        <v>#N/A</v>
      </c>
      <c r="AC22" s="10" t="e">
        <f t="shared" si="3"/>
        <v>#N/A</v>
      </c>
      <c r="AD22" s="10" t="e">
        <f>VLOOKUP(P22,ฐานข้อมูล!$H$42:$T$48,1+เอกสาร3!AC22,FALSE)</f>
        <v>#N/A</v>
      </c>
      <c r="AE22" s="11" t="e">
        <f t="shared" si="4"/>
        <v>#N/A</v>
      </c>
      <c r="AF22" s="10" t="e">
        <f>VLOOKUP(P22,ฐานข้อมูล!$H$52:$T$58,1+เอกสาร3!AC22)</f>
        <v>#N/A</v>
      </c>
      <c r="AG22" s="10" t="e">
        <f t="shared" si="5"/>
        <v>#N/A</v>
      </c>
    </row>
    <row r="23" spans="1:33" s="10" customFormat="1" ht="21.95" customHeight="1">
      <c r="A23" s="13"/>
      <c r="B23" s="48"/>
      <c r="C23" s="48"/>
      <c r="D23" s="14"/>
      <c r="E23" s="14"/>
      <c r="F23" s="49"/>
      <c r="G23" s="53"/>
      <c r="H23" s="82"/>
      <c r="I23" s="85"/>
      <c r="J23" s="57"/>
      <c r="K23" s="57">
        <f t="shared" si="0"/>
        <v>2000</v>
      </c>
      <c r="L23" s="9">
        <f t="shared" si="1"/>
        <v>0</v>
      </c>
      <c r="M23" s="9">
        <f t="shared" si="2"/>
        <v>2000</v>
      </c>
      <c r="P23" s="10" t="e">
        <f>VLOOKUP(E23,ฐานข้อมูล!$A$2:$E$8,2)</f>
        <v>#N/A</v>
      </c>
      <c r="Q23" s="10" t="e" cm="1">
        <f t="array" ref="Q23">VLOOKUP(P23,ฐานข้อมูล!$H$32:$T$38,{2,3,4,5,6,7,8,9,10,11,12,13},FALSE)</f>
        <v>#N/A</v>
      </c>
      <c r="AC23" s="10" t="e">
        <f t="shared" si="3"/>
        <v>#N/A</v>
      </c>
      <c r="AD23" s="10" t="e">
        <f>VLOOKUP(P23,ฐานข้อมูล!$H$42:$T$48,1+เอกสาร3!AC23,FALSE)</f>
        <v>#N/A</v>
      </c>
      <c r="AE23" s="11" t="e">
        <f t="shared" si="4"/>
        <v>#N/A</v>
      </c>
      <c r="AF23" s="10" t="e">
        <f>VLOOKUP(P23,ฐานข้อมูล!$H$52:$T$58,1+เอกสาร3!AC23)</f>
        <v>#N/A</v>
      </c>
      <c r="AG23" s="10" t="e">
        <f t="shared" si="5"/>
        <v>#N/A</v>
      </c>
    </row>
    <row r="24" spans="1:33" s="10" customFormat="1" ht="21.95" customHeight="1">
      <c r="A24" s="13"/>
      <c r="B24" s="48"/>
      <c r="C24" s="48"/>
      <c r="D24" s="14"/>
      <c r="E24" s="14"/>
      <c r="F24" s="49"/>
      <c r="G24" s="53"/>
      <c r="H24" s="82"/>
      <c r="I24" s="85"/>
      <c r="J24" s="57"/>
      <c r="K24" s="57">
        <f t="shared" si="0"/>
        <v>2000</v>
      </c>
      <c r="L24" s="9">
        <f t="shared" si="1"/>
        <v>0</v>
      </c>
      <c r="M24" s="9">
        <f t="shared" si="2"/>
        <v>2000</v>
      </c>
      <c r="P24" s="10" t="e">
        <f>VLOOKUP(E24,ฐานข้อมูล!$A$2:$E$8,2)</f>
        <v>#N/A</v>
      </c>
      <c r="Q24" s="10" t="e" cm="1">
        <f t="array" ref="Q24">VLOOKUP(P24,ฐานข้อมูล!$H$32:$T$38,{2,3,4,5,6,7,8,9,10,11,12,13},FALSE)</f>
        <v>#N/A</v>
      </c>
      <c r="AC24" s="10" t="e">
        <f t="shared" si="3"/>
        <v>#N/A</v>
      </c>
      <c r="AD24" s="10" t="e">
        <f>VLOOKUP(P24,ฐานข้อมูล!$H$42:$T$48,1+เอกสาร3!AC24,FALSE)</f>
        <v>#N/A</v>
      </c>
      <c r="AE24" s="11" t="e">
        <f t="shared" si="4"/>
        <v>#N/A</v>
      </c>
      <c r="AF24" s="10" t="e">
        <f>VLOOKUP(P24,ฐานข้อมูล!$H$52:$T$58,1+เอกสาร3!AC24)</f>
        <v>#N/A</v>
      </c>
      <c r="AG24" s="10" t="e">
        <f t="shared" si="5"/>
        <v>#N/A</v>
      </c>
    </row>
    <row r="25" spans="1:33" s="10" customFormat="1" ht="21.95" customHeight="1">
      <c r="A25" s="13"/>
      <c r="B25" s="48"/>
      <c r="C25" s="48"/>
      <c r="D25" s="14"/>
      <c r="E25" s="14"/>
      <c r="F25" s="49"/>
      <c r="G25" s="53"/>
      <c r="H25" s="82"/>
      <c r="I25" s="85"/>
      <c r="J25" s="57"/>
      <c r="K25" s="57">
        <f t="shared" si="0"/>
        <v>2000</v>
      </c>
      <c r="L25" s="9">
        <f t="shared" si="1"/>
        <v>0</v>
      </c>
      <c r="M25" s="9">
        <f t="shared" si="2"/>
        <v>2000</v>
      </c>
      <c r="P25" s="10" t="e">
        <f>VLOOKUP(E25,ฐานข้อมูล!$A$2:$E$8,2)</f>
        <v>#N/A</v>
      </c>
      <c r="Q25" s="10" t="e" cm="1">
        <f t="array" ref="Q25">VLOOKUP(P25,ฐานข้อมูล!$H$32:$T$38,{2,3,4,5,6,7,8,9,10,11,12,13},FALSE)</f>
        <v>#N/A</v>
      </c>
      <c r="AC25" s="10" t="e">
        <f t="shared" si="3"/>
        <v>#N/A</v>
      </c>
      <c r="AD25" s="10" t="e">
        <f>VLOOKUP(P25,ฐานข้อมูล!$H$42:$T$48,1+เอกสาร3!AC25,FALSE)</f>
        <v>#N/A</v>
      </c>
      <c r="AE25" s="11" t="e">
        <f t="shared" si="4"/>
        <v>#N/A</v>
      </c>
      <c r="AF25" s="10" t="e">
        <f>VLOOKUP(P25,ฐานข้อมูล!$H$52:$T$58,1+เอกสาร3!AC25)</f>
        <v>#N/A</v>
      </c>
      <c r="AG25" s="10" t="e">
        <f t="shared" si="5"/>
        <v>#N/A</v>
      </c>
    </row>
    <row r="26" spans="1:33" s="10" customFormat="1" ht="21.95" customHeight="1">
      <c r="A26" s="13"/>
      <c r="B26" s="48"/>
      <c r="C26" s="48"/>
      <c r="D26" s="14"/>
      <c r="E26" s="14"/>
      <c r="F26" s="49"/>
      <c r="G26" s="53"/>
      <c r="H26" s="82"/>
      <c r="I26" s="85"/>
      <c r="J26" s="57"/>
      <c r="K26" s="57">
        <f t="shared" si="0"/>
        <v>2000</v>
      </c>
      <c r="L26" s="9">
        <f t="shared" si="1"/>
        <v>0</v>
      </c>
      <c r="M26" s="9">
        <f t="shared" si="2"/>
        <v>2000</v>
      </c>
      <c r="P26" s="10" t="e">
        <f>VLOOKUP(E26,ฐานข้อมูล!$A$2:$E$8,2)</f>
        <v>#N/A</v>
      </c>
      <c r="Q26" s="10" t="e" cm="1">
        <f t="array" ref="Q26">VLOOKUP(P26,ฐานข้อมูล!$H$32:$T$38,{2,3,4,5,6,7,8,9,10,11,12,13},FALSE)</f>
        <v>#N/A</v>
      </c>
      <c r="AC26" s="10" t="e">
        <f t="shared" si="3"/>
        <v>#N/A</v>
      </c>
      <c r="AD26" s="10" t="e">
        <f>VLOOKUP(P26,ฐานข้อมูล!$H$42:$T$48,1+เอกสาร3!AC26,FALSE)</f>
        <v>#N/A</v>
      </c>
      <c r="AE26" s="11" t="e">
        <f t="shared" si="4"/>
        <v>#N/A</v>
      </c>
      <c r="AF26" s="10" t="e">
        <f>VLOOKUP(P26,ฐานข้อมูล!$H$52:$T$58,1+เอกสาร3!AC26)</f>
        <v>#N/A</v>
      </c>
      <c r="AG26" s="10" t="e">
        <f t="shared" si="5"/>
        <v>#N/A</v>
      </c>
    </row>
    <row r="27" spans="1:33" s="10" customFormat="1" ht="21.95" customHeight="1">
      <c r="A27" s="13"/>
      <c r="B27" s="48"/>
      <c r="C27" s="48"/>
      <c r="D27" s="14"/>
      <c r="E27" s="14"/>
      <c r="F27" s="49"/>
      <c r="G27" s="53"/>
      <c r="H27" s="82"/>
      <c r="I27" s="85"/>
      <c r="J27" s="57"/>
      <c r="K27" s="57">
        <f t="shared" si="0"/>
        <v>2000</v>
      </c>
      <c r="L27" s="9">
        <f t="shared" si="1"/>
        <v>0</v>
      </c>
      <c r="M27" s="9">
        <f t="shared" si="2"/>
        <v>2000</v>
      </c>
      <c r="P27" s="10" t="e">
        <f>VLOOKUP(E27,ฐานข้อมูล!$A$2:$E$8,2)</f>
        <v>#N/A</v>
      </c>
      <c r="Q27" s="10" t="e" cm="1">
        <f t="array" ref="Q27">VLOOKUP(P27,ฐานข้อมูล!$H$32:$T$38,{2,3,4,5,6,7,8,9,10,11,12,13},FALSE)</f>
        <v>#N/A</v>
      </c>
      <c r="AC27" s="10" t="e">
        <f t="shared" si="3"/>
        <v>#N/A</v>
      </c>
      <c r="AD27" s="10" t="e">
        <f>VLOOKUP(P27,ฐานข้อมูล!$H$42:$T$48,1+เอกสาร3!AC27,FALSE)</f>
        <v>#N/A</v>
      </c>
      <c r="AE27" s="11" t="e">
        <f t="shared" si="4"/>
        <v>#N/A</v>
      </c>
      <c r="AF27" s="10" t="e">
        <f>VLOOKUP(P27,ฐานข้อมูล!$H$52:$T$58,1+เอกสาร3!AC27)</f>
        <v>#N/A</v>
      </c>
      <c r="AG27" s="10" t="e">
        <f t="shared" si="5"/>
        <v>#N/A</v>
      </c>
    </row>
    <row r="28" spans="1:33" s="10" customFormat="1" ht="21.95" customHeight="1">
      <c r="A28" s="13"/>
      <c r="B28" s="48"/>
      <c r="C28" s="48"/>
      <c r="D28" s="14"/>
      <c r="E28" s="14"/>
      <c r="F28" s="49"/>
      <c r="G28" s="53"/>
      <c r="H28" s="82"/>
      <c r="I28" s="85"/>
      <c r="J28" s="57"/>
      <c r="K28" s="57">
        <f t="shared" si="0"/>
        <v>2000</v>
      </c>
      <c r="L28" s="9">
        <f t="shared" si="1"/>
        <v>0</v>
      </c>
      <c r="M28" s="9">
        <f t="shared" si="2"/>
        <v>2000</v>
      </c>
      <c r="P28" s="10" t="e">
        <f>VLOOKUP(E28,ฐานข้อมูล!$A$2:$E$8,2)</f>
        <v>#N/A</v>
      </c>
      <c r="Q28" s="10" t="e" cm="1">
        <f t="array" ref="Q28">VLOOKUP(P28,ฐานข้อมูล!$H$32:$T$38,{2,3,4,5,6,7,8,9,10,11,12,13},FALSE)</f>
        <v>#N/A</v>
      </c>
      <c r="AC28" s="10" t="e">
        <f t="shared" si="3"/>
        <v>#N/A</v>
      </c>
      <c r="AD28" s="10" t="e">
        <f>VLOOKUP(P28,ฐานข้อมูล!$H$42:$T$48,1+เอกสาร3!AC28,FALSE)</f>
        <v>#N/A</v>
      </c>
      <c r="AE28" s="11" t="e">
        <f t="shared" si="4"/>
        <v>#N/A</v>
      </c>
      <c r="AF28" s="10" t="e">
        <f>VLOOKUP(P28,ฐานข้อมูล!$H$52:$T$58,1+เอกสาร3!AC28)</f>
        <v>#N/A</v>
      </c>
      <c r="AG28" s="10" t="e">
        <f t="shared" si="5"/>
        <v>#N/A</v>
      </c>
    </row>
    <row r="29" spans="1:33" s="10" customFormat="1" ht="21.95" customHeight="1">
      <c r="A29" s="13"/>
      <c r="B29" s="48"/>
      <c r="C29" s="48"/>
      <c r="D29" s="14"/>
      <c r="E29" s="14"/>
      <c r="F29" s="49"/>
      <c r="G29" s="53"/>
      <c r="H29" s="82"/>
      <c r="I29" s="85"/>
      <c r="J29" s="57"/>
      <c r="K29" s="57">
        <f t="shared" si="0"/>
        <v>2000</v>
      </c>
      <c r="L29" s="9">
        <f t="shared" si="1"/>
        <v>0</v>
      </c>
      <c r="M29" s="9">
        <f t="shared" si="2"/>
        <v>2000</v>
      </c>
      <c r="P29" s="10" t="e">
        <f>VLOOKUP(E29,ฐานข้อมูล!$A$2:$E$8,2)</f>
        <v>#N/A</v>
      </c>
      <c r="Q29" s="10" t="e" cm="1">
        <f t="array" ref="Q29">VLOOKUP(P29,ฐานข้อมูล!$H$32:$T$38,{2,3,4,5,6,7,8,9,10,11,12,13},FALSE)</f>
        <v>#N/A</v>
      </c>
      <c r="AC29" s="10" t="e">
        <f t="shared" si="3"/>
        <v>#N/A</v>
      </c>
      <c r="AD29" s="10" t="e">
        <f>VLOOKUP(P29,ฐานข้อมูล!$H$42:$T$48,1+เอกสาร3!AC29,FALSE)</f>
        <v>#N/A</v>
      </c>
      <c r="AE29" s="11" t="e">
        <f t="shared" si="4"/>
        <v>#N/A</v>
      </c>
      <c r="AF29" s="10" t="e">
        <f>VLOOKUP(P29,ฐานข้อมูล!$H$52:$T$58,1+เอกสาร3!AC29)</f>
        <v>#N/A</v>
      </c>
      <c r="AG29" s="10" t="e">
        <f t="shared" si="5"/>
        <v>#N/A</v>
      </c>
    </row>
    <row r="30" spans="1:33" s="10" customFormat="1" ht="21.95" customHeight="1">
      <c r="A30" s="13"/>
      <c r="B30" s="48"/>
      <c r="C30" s="48"/>
      <c r="D30" s="14"/>
      <c r="E30" s="14"/>
      <c r="F30" s="49"/>
      <c r="G30" s="53"/>
      <c r="H30" s="82"/>
      <c r="I30" s="85"/>
      <c r="J30" s="57"/>
      <c r="K30" s="57">
        <f t="shared" si="0"/>
        <v>2000</v>
      </c>
      <c r="L30" s="9">
        <f t="shared" si="1"/>
        <v>0</v>
      </c>
      <c r="M30" s="9">
        <f t="shared" si="2"/>
        <v>2000</v>
      </c>
      <c r="P30" s="10" t="e">
        <f>VLOOKUP(E30,ฐานข้อมูล!$A$2:$E$8,2)</f>
        <v>#N/A</v>
      </c>
      <c r="Q30" s="10" t="e" cm="1">
        <f t="array" ref="Q30">VLOOKUP(P30,ฐานข้อมูล!$H$32:$T$38,{2,3,4,5,6,7,8,9,10,11,12,13},FALSE)</f>
        <v>#N/A</v>
      </c>
      <c r="AC30" s="10" t="e">
        <f t="shared" si="3"/>
        <v>#N/A</v>
      </c>
      <c r="AD30" s="10" t="e">
        <f>VLOOKUP(P30,ฐานข้อมูล!$H$42:$T$48,1+เอกสาร3!AC30,FALSE)</f>
        <v>#N/A</v>
      </c>
      <c r="AE30" s="11" t="e">
        <f t="shared" si="4"/>
        <v>#N/A</v>
      </c>
      <c r="AF30" s="10" t="e">
        <f>VLOOKUP(P30,ฐานข้อมูล!$H$52:$T$58,1+เอกสาร3!AC30)</f>
        <v>#N/A</v>
      </c>
      <c r="AG30" s="10" t="e">
        <f t="shared" si="5"/>
        <v>#N/A</v>
      </c>
    </row>
    <row r="31" spans="1:33" s="10" customFormat="1" ht="21.95" customHeight="1">
      <c r="A31" s="13"/>
      <c r="B31" s="48"/>
      <c r="C31" s="48"/>
      <c r="D31" s="14"/>
      <c r="E31" s="14"/>
      <c r="F31" s="49"/>
      <c r="G31" s="53"/>
      <c r="H31" s="82"/>
      <c r="I31" s="85"/>
      <c r="J31" s="57"/>
      <c r="K31" s="57">
        <f t="shared" si="0"/>
        <v>2000</v>
      </c>
      <c r="L31" s="9">
        <f t="shared" si="1"/>
        <v>0</v>
      </c>
      <c r="M31" s="9">
        <f t="shared" si="2"/>
        <v>2000</v>
      </c>
      <c r="P31" s="10" t="e">
        <f>VLOOKUP(E31,ฐานข้อมูล!$A$2:$E$8,2)</f>
        <v>#N/A</v>
      </c>
      <c r="Q31" s="10" t="e" cm="1">
        <f t="array" ref="Q31">VLOOKUP(P31,ฐานข้อมูล!$H$32:$T$38,{2,3,4,5,6,7,8,9,10,11,12,13},FALSE)</f>
        <v>#N/A</v>
      </c>
      <c r="AC31" s="10" t="e">
        <f t="shared" si="3"/>
        <v>#N/A</v>
      </c>
      <c r="AD31" s="10" t="e">
        <f>VLOOKUP(P31,ฐานข้อมูล!$H$42:$T$48,1+เอกสาร3!AC31,FALSE)</f>
        <v>#N/A</v>
      </c>
      <c r="AE31" s="11" t="e">
        <f t="shared" si="4"/>
        <v>#N/A</v>
      </c>
      <c r="AF31" s="10" t="e">
        <f>VLOOKUP(P31,ฐานข้อมูล!$H$52:$T$58,1+เอกสาร3!AC31)</f>
        <v>#N/A</v>
      </c>
      <c r="AG31" s="10" t="e">
        <f t="shared" si="5"/>
        <v>#N/A</v>
      </c>
    </row>
    <row r="32" spans="1:33" s="10" customFormat="1" ht="21.95" customHeight="1">
      <c r="A32" s="13"/>
      <c r="B32" s="48"/>
      <c r="C32" s="48"/>
      <c r="D32" s="14"/>
      <c r="E32" s="14"/>
      <c r="F32" s="49"/>
      <c r="G32" s="53"/>
      <c r="H32" s="82"/>
      <c r="I32" s="85"/>
      <c r="J32" s="57"/>
      <c r="K32" s="57">
        <f t="shared" si="0"/>
        <v>2000</v>
      </c>
      <c r="L32" s="9">
        <f t="shared" si="1"/>
        <v>0</v>
      </c>
      <c r="M32" s="9">
        <f t="shared" si="2"/>
        <v>2000</v>
      </c>
      <c r="P32" s="10" t="e">
        <f>VLOOKUP(E32,ฐานข้อมูล!$A$2:$E$8,2)</f>
        <v>#N/A</v>
      </c>
      <c r="Q32" s="10" t="e" cm="1">
        <f t="array" ref="Q32">VLOOKUP(P32,ฐานข้อมูล!$H$32:$T$38,{2,3,4,5,6,7,8,9,10,11,12,13},FALSE)</f>
        <v>#N/A</v>
      </c>
      <c r="AC32" s="10" t="e">
        <f t="shared" si="3"/>
        <v>#N/A</v>
      </c>
      <c r="AD32" s="10" t="e">
        <f>VLOOKUP(P32,ฐานข้อมูล!$H$42:$T$48,1+เอกสาร3!AC32,FALSE)</f>
        <v>#N/A</v>
      </c>
      <c r="AE32" s="11" t="e">
        <f t="shared" si="4"/>
        <v>#N/A</v>
      </c>
      <c r="AF32" s="10" t="e">
        <f>VLOOKUP(P32,ฐานข้อมูล!$H$52:$T$58,1+เอกสาร3!AC32)</f>
        <v>#N/A</v>
      </c>
      <c r="AG32" s="10" t="e">
        <f t="shared" si="5"/>
        <v>#N/A</v>
      </c>
    </row>
    <row r="33" spans="1:33" s="10" customFormat="1" ht="21.95" customHeight="1">
      <c r="A33" s="13"/>
      <c r="B33" s="48"/>
      <c r="C33" s="48"/>
      <c r="D33" s="14"/>
      <c r="E33" s="14"/>
      <c r="F33" s="49"/>
      <c r="G33" s="53"/>
      <c r="H33" s="82"/>
      <c r="I33" s="85"/>
      <c r="J33" s="57"/>
      <c r="K33" s="57">
        <f t="shared" si="0"/>
        <v>2000</v>
      </c>
      <c r="L33" s="9">
        <f t="shared" si="1"/>
        <v>0</v>
      </c>
      <c r="M33" s="9">
        <f t="shared" si="2"/>
        <v>2000</v>
      </c>
      <c r="P33" s="10" t="e">
        <f>VLOOKUP(E33,ฐานข้อมูล!$A$2:$E$8,2)</f>
        <v>#N/A</v>
      </c>
      <c r="Q33" s="10" t="e" cm="1">
        <f t="array" ref="Q33">VLOOKUP(P33,ฐานข้อมูล!$H$32:$T$38,{2,3,4,5,6,7,8,9,10,11,12,13},FALSE)</f>
        <v>#N/A</v>
      </c>
      <c r="AC33" s="10" t="e">
        <f t="shared" si="3"/>
        <v>#N/A</v>
      </c>
      <c r="AD33" s="10" t="e">
        <f>VLOOKUP(P33,ฐานข้อมูล!$H$42:$T$48,1+เอกสาร3!AC33,FALSE)</f>
        <v>#N/A</v>
      </c>
      <c r="AE33" s="11" t="e">
        <f t="shared" si="4"/>
        <v>#N/A</v>
      </c>
      <c r="AF33" s="10" t="e">
        <f>VLOOKUP(P33,ฐานข้อมูล!$H$52:$T$58,1+เอกสาร3!AC33)</f>
        <v>#N/A</v>
      </c>
      <c r="AG33" s="10" t="e">
        <f t="shared" si="5"/>
        <v>#N/A</v>
      </c>
    </row>
    <row r="34" spans="1:33" s="10" customFormat="1" ht="21.95" customHeight="1">
      <c r="A34" s="13"/>
      <c r="B34" s="48"/>
      <c r="C34" s="48"/>
      <c r="D34" s="14"/>
      <c r="E34" s="14"/>
      <c r="F34" s="49"/>
      <c r="G34" s="53"/>
      <c r="H34" s="82"/>
      <c r="I34" s="85"/>
      <c r="J34" s="57"/>
      <c r="K34" s="57">
        <f t="shared" si="0"/>
        <v>2000</v>
      </c>
      <c r="L34" s="9">
        <f t="shared" si="1"/>
        <v>0</v>
      </c>
      <c r="M34" s="9">
        <f t="shared" si="2"/>
        <v>2000</v>
      </c>
      <c r="P34" s="10" t="e">
        <f>VLOOKUP(E34,ฐานข้อมูล!$A$2:$E$8,2)</f>
        <v>#N/A</v>
      </c>
      <c r="Q34" s="10" t="e" cm="1">
        <f t="array" ref="Q34">VLOOKUP(P34,ฐานข้อมูล!$H$32:$T$38,{2,3,4,5,6,7,8,9,10,11,12,13},FALSE)</f>
        <v>#N/A</v>
      </c>
      <c r="AC34" s="10" t="e">
        <f t="shared" si="3"/>
        <v>#N/A</v>
      </c>
      <c r="AD34" s="10" t="e">
        <f>VLOOKUP(P34,ฐานข้อมูล!$H$42:$T$48,1+เอกสาร3!AC34,FALSE)</f>
        <v>#N/A</v>
      </c>
      <c r="AE34" s="11" t="e">
        <f t="shared" si="4"/>
        <v>#N/A</v>
      </c>
      <c r="AF34" s="10" t="e">
        <f>VLOOKUP(P34,ฐานข้อมูล!$H$52:$T$58,1+เอกสาร3!AC34)</f>
        <v>#N/A</v>
      </c>
      <c r="AG34" s="10" t="e">
        <f t="shared" si="5"/>
        <v>#N/A</v>
      </c>
    </row>
    <row r="35" spans="1:33" s="10" customFormat="1" ht="21.95" customHeight="1">
      <c r="A35" s="13"/>
      <c r="B35" s="48"/>
      <c r="C35" s="48"/>
      <c r="D35" s="14"/>
      <c r="E35" s="14"/>
      <c r="F35" s="49"/>
      <c r="G35" s="53"/>
      <c r="H35" s="82"/>
      <c r="I35" s="85"/>
      <c r="J35" s="57"/>
      <c r="K35" s="57">
        <f t="shared" si="0"/>
        <v>2000</v>
      </c>
      <c r="L35" s="9">
        <f t="shared" si="1"/>
        <v>0</v>
      </c>
      <c r="M35" s="9">
        <f t="shared" si="2"/>
        <v>2000</v>
      </c>
      <c r="P35" s="10" t="e">
        <f>VLOOKUP(E35,ฐานข้อมูล!$A$2:$E$8,2)</f>
        <v>#N/A</v>
      </c>
      <c r="Q35" s="10" t="e" cm="1">
        <f t="array" ref="Q35">VLOOKUP(P35,ฐานข้อมูล!$H$32:$T$38,{2,3,4,5,6,7,8,9,10,11,12,13},FALSE)</f>
        <v>#N/A</v>
      </c>
      <c r="AC35" s="10" t="e">
        <f t="shared" si="3"/>
        <v>#N/A</v>
      </c>
      <c r="AD35" s="10" t="e">
        <f>VLOOKUP(P35,ฐานข้อมูล!$H$42:$T$48,1+เอกสาร3!AC35,FALSE)</f>
        <v>#N/A</v>
      </c>
      <c r="AE35" s="11" t="e">
        <f t="shared" si="4"/>
        <v>#N/A</v>
      </c>
      <c r="AF35" s="10" t="e">
        <f>VLOOKUP(P35,ฐานข้อมูล!$H$52:$T$58,1+เอกสาร3!AC35)</f>
        <v>#N/A</v>
      </c>
      <c r="AG35" s="10" t="e">
        <f t="shared" si="5"/>
        <v>#N/A</v>
      </c>
    </row>
    <row r="36" spans="1:33" s="10" customFormat="1" ht="21.95" customHeight="1">
      <c r="A36" s="13"/>
      <c r="B36" s="48"/>
      <c r="C36" s="48"/>
      <c r="D36" s="14"/>
      <c r="E36" s="14"/>
      <c r="F36" s="49"/>
      <c r="G36" s="53"/>
      <c r="H36" s="82"/>
      <c r="I36" s="85"/>
      <c r="J36" s="57"/>
      <c r="K36" s="57">
        <f t="shared" si="0"/>
        <v>2000</v>
      </c>
      <c r="L36" s="9">
        <f t="shared" si="1"/>
        <v>0</v>
      </c>
      <c r="M36" s="9">
        <f t="shared" si="2"/>
        <v>2000</v>
      </c>
      <c r="P36" s="10" t="e">
        <f>VLOOKUP(E36,ฐานข้อมูล!$A$2:$E$8,2)</f>
        <v>#N/A</v>
      </c>
      <c r="Q36" s="10" t="e" cm="1">
        <f t="array" ref="Q36">VLOOKUP(P36,ฐานข้อมูล!$H$32:$T$38,{2,3,4,5,6,7,8,9,10,11,12,13},FALSE)</f>
        <v>#N/A</v>
      </c>
      <c r="AC36" s="10" t="e">
        <f t="shared" si="3"/>
        <v>#N/A</v>
      </c>
      <c r="AD36" s="10" t="e">
        <f>VLOOKUP(P36,ฐานข้อมูล!$H$42:$T$48,1+เอกสาร3!AC36,FALSE)</f>
        <v>#N/A</v>
      </c>
      <c r="AE36" s="11" t="e">
        <f t="shared" si="4"/>
        <v>#N/A</v>
      </c>
      <c r="AF36" s="10" t="e">
        <f>VLOOKUP(P36,ฐานข้อมูล!$H$52:$T$58,1+เอกสาร3!AC36)</f>
        <v>#N/A</v>
      </c>
      <c r="AG36" s="10" t="e">
        <f t="shared" si="5"/>
        <v>#N/A</v>
      </c>
    </row>
    <row r="37" spans="1:33" s="10" customFormat="1" ht="21.95" customHeight="1">
      <c r="A37" s="13"/>
      <c r="B37" s="48"/>
      <c r="C37" s="48"/>
      <c r="D37" s="14"/>
      <c r="E37" s="14"/>
      <c r="F37" s="49"/>
      <c r="G37" s="53"/>
      <c r="H37" s="82"/>
      <c r="I37" s="85"/>
      <c r="J37" s="57"/>
      <c r="K37" s="57">
        <f t="shared" si="0"/>
        <v>2000</v>
      </c>
      <c r="L37" s="9">
        <f t="shared" si="1"/>
        <v>0</v>
      </c>
      <c r="M37" s="9">
        <f t="shared" si="2"/>
        <v>2000</v>
      </c>
      <c r="P37" s="10" t="e">
        <f>VLOOKUP(E37,ฐานข้อมูล!$A$2:$E$8,2)</f>
        <v>#N/A</v>
      </c>
      <c r="Q37" s="10" t="e" cm="1">
        <f t="array" ref="Q37">VLOOKUP(P37,ฐานข้อมูล!$H$32:$T$38,{2,3,4,5,6,7,8,9,10,11,12,13},FALSE)</f>
        <v>#N/A</v>
      </c>
      <c r="AC37" s="10" t="e">
        <f t="shared" si="3"/>
        <v>#N/A</v>
      </c>
      <c r="AD37" s="10" t="e">
        <f>VLOOKUP(P37,ฐานข้อมูล!$H$42:$T$48,1+เอกสาร3!AC37,FALSE)</f>
        <v>#N/A</v>
      </c>
      <c r="AE37" s="11" t="e">
        <f t="shared" si="4"/>
        <v>#N/A</v>
      </c>
      <c r="AF37" s="10" t="e">
        <f>VLOOKUP(P37,ฐานข้อมูล!$H$52:$T$58,1+เอกสาร3!AC37)</f>
        <v>#N/A</v>
      </c>
      <c r="AG37" s="10" t="e">
        <f t="shared" si="5"/>
        <v>#N/A</v>
      </c>
    </row>
    <row r="38" spans="1:33" s="10" customFormat="1" ht="21.95" customHeight="1">
      <c r="A38" s="13"/>
      <c r="B38" s="48"/>
      <c r="C38" s="48"/>
      <c r="D38" s="14"/>
      <c r="E38" s="14"/>
      <c r="F38" s="49"/>
      <c r="G38" s="53"/>
      <c r="H38" s="82"/>
      <c r="I38" s="85"/>
      <c r="J38" s="57"/>
      <c r="K38" s="57">
        <f t="shared" si="0"/>
        <v>2000</v>
      </c>
      <c r="L38" s="9">
        <f t="shared" si="1"/>
        <v>0</v>
      </c>
      <c r="M38" s="9">
        <f t="shared" si="2"/>
        <v>2000</v>
      </c>
      <c r="P38" s="10" t="e">
        <f>VLOOKUP(E38,ฐานข้อมูล!$A$2:$E$8,2)</f>
        <v>#N/A</v>
      </c>
      <c r="Q38" s="10" t="e" cm="1">
        <f t="array" ref="Q38">VLOOKUP(P38,ฐานข้อมูล!$H$32:$T$38,{2,3,4,5,6,7,8,9,10,11,12,13},FALSE)</f>
        <v>#N/A</v>
      </c>
      <c r="AC38" s="10" t="e">
        <f t="shared" si="3"/>
        <v>#N/A</v>
      </c>
      <c r="AD38" s="10" t="e">
        <f>VLOOKUP(P38,ฐานข้อมูล!$H$42:$T$48,1+เอกสาร3!AC38,FALSE)</f>
        <v>#N/A</v>
      </c>
      <c r="AE38" s="11" t="e">
        <f t="shared" si="4"/>
        <v>#N/A</v>
      </c>
      <c r="AF38" s="10" t="e">
        <f>VLOOKUP(P38,ฐานข้อมูล!$H$52:$T$58,1+เอกสาร3!AC38)</f>
        <v>#N/A</v>
      </c>
      <c r="AG38" s="10" t="e">
        <f t="shared" si="5"/>
        <v>#N/A</v>
      </c>
    </row>
    <row r="39" spans="1:33" s="10" customFormat="1" ht="21.95" customHeight="1">
      <c r="A39" s="13"/>
      <c r="B39" s="48"/>
      <c r="C39" s="48"/>
      <c r="D39" s="14"/>
      <c r="E39" s="14"/>
      <c r="F39" s="49"/>
      <c r="G39" s="53"/>
      <c r="H39" s="82"/>
      <c r="I39" s="85"/>
      <c r="J39" s="57"/>
      <c r="K39" s="57">
        <f t="shared" si="0"/>
        <v>2000</v>
      </c>
      <c r="L39" s="9">
        <f t="shared" si="1"/>
        <v>0</v>
      </c>
      <c r="M39" s="9">
        <f t="shared" si="2"/>
        <v>2000</v>
      </c>
      <c r="P39" s="10" t="e">
        <f>VLOOKUP(E39,ฐานข้อมูล!$A$2:$E$8,2)</f>
        <v>#N/A</v>
      </c>
      <c r="Q39" s="10" t="e" cm="1">
        <f t="array" ref="Q39">VLOOKUP(P39,ฐานข้อมูล!$H$32:$T$38,{2,3,4,5,6,7,8,9,10,11,12,13},FALSE)</f>
        <v>#N/A</v>
      </c>
      <c r="AC39" s="10" t="e">
        <f t="shared" si="3"/>
        <v>#N/A</v>
      </c>
      <c r="AD39" s="10" t="e">
        <f>VLOOKUP(P39,ฐานข้อมูล!$H$42:$T$48,1+เอกสาร3!AC39,FALSE)</f>
        <v>#N/A</v>
      </c>
      <c r="AE39" s="11" t="e">
        <f t="shared" si="4"/>
        <v>#N/A</v>
      </c>
      <c r="AF39" s="10" t="e">
        <f>VLOOKUP(P39,ฐานข้อมูล!$H$52:$T$58,1+เอกสาร3!AC39)</f>
        <v>#N/A</v>
      </c>
      <c r="AG39" s="10" t="e">
        <f t="shared" si="5"/>
        <v>#N/A</v>
      </c>
    </row>
    <row r="40" spans="1:33" s="10" customFormat="1" ht="21.95" customHeight="1">
      <c r="A40" s="13"/>
      <c r="B40" s="48"/>
      <c r="C40" s="48"/>
      <c r="D40" s="14"/>
      <c r="E40" s="14"/>
      <c r="F40" s="49"/>
      <c r="G40" s="53"/>
      <c r="H40" s="82"/>
      <c r="I40" s="85"/>
      <c r="J40" s="57"/>
      <c r="K40" s="57">
        <f t="shared" si="0"/>
        <v>2000</v>
      </c>
      <c r="L40" s="9">
        <f t="shared" si="1"/>
        <v>0</v>
      </c>
      <c r="M40" s="9">
        <f t="shared" si="2"/>
        <v>2000</v>
      </c>
      <c r="P40" s="10" t="e">
        <f>VLOOKUP(E40,ฐานข้อมูล!$A$2:$E$8,2)</f>
        <v>#N/A</v>
      </c>
      <c r="Q40" s="10" t="e" cm="1">
        <f t="array" ref="Q40">VLOOKUP(P40,ฐานข้อมูล!$H$32:$T$38,{2,3,4,5,6,7,8,9,10,11,12,13},FALSE)</f>
        <v>#N/A</v>
      </c>
      <c r="AC40" s="10" t="e">
        <f t="shared" si="3"/>
        <v>#N/A</v>
      </c>
      <c r="AD40" s="10" t="e">
        <f>VLOOKUP(P40,ฐานข้อมูล!$H$42:$T$48,1+เอกสาร3!AC40,FALSE)</f>
        <v>#N/A</v>
      </c>
      <c r="AE40" s="11" t="e">
        <f t="shared" si="4"/>
        <v>#N/A</v>
      </c>
      <c r="AF40" s="10" t="e">
        <f>VLOOKUP(P40,ฐานข้อมูล!$H$52:$T$58,1+เอกสาร3!AC40)</f>
        <v>#N/A</v>
      </c>
      <c r="AG40" s="10" t="e">
        <f t="shared" si="5"/>
        <v>#N/A</v>
      </c>
    </row>
    <row r="41" spans="1:33" s="10" customFormat="1" ht="21.95" customHeight="1">
      <c r="A41" s="13"/>
      <c r="B41" s="48"/>
      <c r="C41" s="48"/>
      <c r="D41" s="14"/>
      <c r="E41" s="14"/>
      <c r="F41" s="49"/>
      <c r="G41" s="53"/>
      <c r="H41" s="82"/>
      <c r="I41" s="85"/>
      <c r="J41" s="57"/>
      <c r="K41" s="57">
        <f t="shared" si="0"/>
        <v>2000</v>
      </c>
      <c r="L41" s="9">
        <f t="shared" si="1"/>
        <v>0</v>
      </c>
      <c r="M41" s="9">
        <f t="shared" si="2"/>
        <v>2000</v>
      </c>
      <c r="P41" s="10" t="e">
        <f>VLOOKUP(E41,ฐานข้อมูล!$A$2:$E$8,2)</f>
        <v>#N/A</v>
      </c>
      <c r="Q41" s="10" t="e" cm="1">
        <f t="array" ref="Q41">VLOOKUP(P41,ฐานข้อมูล!$H$32:$T$38,{2,3,4,5,6,7,8,9,10,11,12,13},FALSE)</f>
        <v>#N/A</v>
      </c>
      <c r="AC41" s="10" t="e">
        <f t="shared" si="3"/>
        <v>#N/A</v>
      </c>
      <c r="AD41" s="10" t="e">
        <f>VLOOKUP(P41,ฐานข้อมูล!$H$42:$T$48,1+เอกสาร3!AC41,FALSE)</f>
        <v>#N/A</v>
      </c>
      <c r="AE41" s="11" t="e">
        <f t="shared" si="4"/>
        <v>#N/A</v>
      </c>
      <c r="AF41" s="10" t="e">
        <f>VLOOKUP(P41,ฐานข้อมูล!$H$52:$T$58,1+เอกสาร3!AC41)</f>
        <v>#N/A</v>
      </c>
      <c r="AG41" s="10" t="e">
        <f t="shared" si="5"/>
        <v>#N/A</v>
      </c>
    </row>
    <row r="42" spans="1:33" s="10" customFormat="1" ht="21.95" customHeight="1">
      <c r="A42" s="13"/>
      <c r="B42" s="48"/>
      <c r="C42" s="48"/>
      <c r="D42" s="14"/>
      <c r="E42" s="14"/>
      <c r="F42" s="49"/>
      <c r="G42" s="53"/>
      <c r="H42" s="82"/>
      <c r="I42" s="85"/>
      <c r="J42" s="57"/>
      <c r="K42" s="57">
        <f t="shared" si="0"/>
        <v>2000</v>
      </c>
      <c r="L42" s="9">
        <f t="shared" si="1"/>
        <v>0</v>
      </c>
      <c r="M42" s="9">
        <f t="shared" si="2"/>
        <v>2000</v>
      </c>
      <c r="P42" s="10" t="e">
        <f>VLOOKUP(E42,ฐานข้อมูล!$A$2:$E$8,2)</f>
        <v>#N/A</v>
      </c>
      <c r="Q42" s="10" t="e" cm="1">
        <f t="array" ref="Q42">VLOOKUP(P42,ฐานข้อมูล!$H$32:$T$38,{2,3,4,5,6,7,8,9,10,11,12,13},FALSE)</f>
        <v>#N/A</v>
      </c>
      <c r="AC42" s="10" t="e">
        <f t="shared" si="3"/>
        <v>#N/A</v>
      </c>
      <c r="AD42" s="10" t="e">
        <f>VLOOKUP(P42,ฐานข้อมูล!$H$42:$T$48,1+เอกสาร3!AC42,FALSE)</f>
        <v>#N/A</v>
      </c>
      <c r="AE42" s="11" t="e">
        <f t="shared" si="4"/>
        <v>#N/A</v>
      </c>
      <c r="AF42" s="10" t="e">
        <f>VLOOKUP(P42,ฐานข้อมูล!$H$52:$T$58,1+เอกสาร3!AC42)</f>
        <v>#N/A</v>
      </c>
      <c r="AG42" s="10" t="e">
        <f t="shared" si="5"/>
        <v>#N/A</v>
      </c>
    </row>
    <row r="43" spans="1:33" s="10" customFormat="1" ht="21.95" customHeight="1">
      <c r="A43" s="13"/>
      <c r="B43" s="48"/>
      <c r="C43" s="48"/>
      <c r="D43" s="14"/>
      <c r="E43" s="14"/>
      <c r="F43" s="49"/>
      <c r="G43" s="53"/>
      <c r="H43" s="82"/>
      <c r="I43" s="85"/>
      <c r="J43" s="57"/>
      <c r="K43" s="57">
        <f t="shared" si="0"/>
        <v>2000</v>
      </c>
      <c r="L43" s="9">
        <f t="shared" si="1"/>
        <v>0</v>
      </c>
      <c r="M43" s="9">
        <f t="shared" si="2"/>
        <v>2000</v>
      </c>
      <c r="P43" s="10" t="e">
        <f>VLOOKUP(E43,ฐานข้อมูล!$A$2:$E$8,2)</f>
        <v>#N/A</v>
      </c>
      <c r="Q43" s="10" t="e" cm="1">
        <f t="array" ref="Q43">VLOOKUP(P43,ฐานข้อมูล!$H$32:$T$38,{2,3,4,5,6,7,8,9,10,11,12,13},FALSE)</f>
        <v>#N/A</v>
      </c>
      <c r="AC43" s="10" t="e">
        <f t="shared" si="3"/>
        <v>#N/A</v>
      </c>
      <c r="AD43" s="10" t="e">
        <f>VLOOKUP(P43,ฐานข้อมูล!$H$42:$T$48,1+เอกสาร3!AC43,FALSE)</f>
        <v>#N/A</v>
      </c>
      <c r="AE43" s="11" t="e">
        <f t="shared" si="4"/>
        <v>#N/A</v>
      </c>
      <c r="AF43" s="10" t="e">
        <f>VLOOKUP(P43,ฐานข้อมูล!$H$52:$T$58,1+เอกสาร3!AC43)</f>
        <v>#N/A</v>
      </c>
      <c r="AG43" s="10" t="e">
        <f t="shared" si="5"/>
        <v>#N/A</v>
      </c>
    </row>
    <row r="44" spans="1:33" s="10" customFormat="1" ht="21.95" customHeight="1">
      <c r="A44" s="13"/>
      <c r="B44" s="48"/>
      <c r="C44" s="48"/>
      <c r="D44" s="14"/>
      <c r="E44" s="14"/>
      <c r="F44" s="49"/>
      <c r="G44" s="53"/>
      <c r="H44" s="82"/>
      <c r="I44" s="85"/>
      <c r="J44" s="57"/>
      <c r="K44" s="57">
        <f t="shared" si="0"/>
        <v>2000</v>
      </c>
      <c r="L44" s="9">
        <f t="shared" si="1"/>
        <v>0</v>
      </c>
      <c r="M44" s="9">
        <f t="shared" si="2"/>
        <v>2000</v>
      </c>
      <c r="P44" s="10" t="e">
        <f>VLOOKUP(E44,ฐานข้อมูล!$A$2:$E$8,2)</f>
        <v>#N/A</v>
      </c>
      <c r="Q44" s="10" t="e" cm="1">
        <f t="array" ref="Q44">VLOOKUP(P44,ฐานข้อมูล!$H$32:$T$38,{2,3,4,5,6,7,8,9,10,11,12,13},FALSE)</f>
        <v>#N/A</v>
      </c>
      <c r="AC44" s="10" t="e">
        <f t="shared" si="3"/>
        <v>#N/A</v>
      </c>
      <c r="AD44" s="10" t="e">
        <f>VLOOKUP(P44,ฐานข้อมูล!$H$42:$T$48,1+เอกสาร3!AC44,FALSE)</f>
        <v>#N/A</v>
      </c>
      <c r="AE44" s="11" t="e">
        <f t="shared" si="4"/>
        <v>#N/A</v>
      </c>
      <c r="AF44" s="10" t="e">
        <f>VLOOKUP(P44,ฐานข้อมูล!$H$52:$T$58,1+เอกสาร3!AC44)</f>
        <v>#N/A</v>
      </c>
      <c r="AG44" s="10" t="e">
        <f t="shared" si="5"/>
        <v>#N/A</v>
      </c>
    </row>
    <row r="45" spans="1:33" s="10" customFormat="1" ht="21.95" customHeight="1">
      <c r="A45" s="13"/>
      <c r="B45" s="48"/>
      <c r="C45" s="48"/>
      <c r="D45" s="14"/>
      <c r="E45" s="14"/>
      <c r="F45" s="49"/>
      <c r="G45" s="53"/>
      <c r="H45" s="82"/>
      <c r="I45" s="85"/>
      <c r="J45" s="57"/>
      <c r="K45" s="57">
        <f t="shared" si="0"/>
        <v>2000</v>
      </c>
      <c r="L45" s="9">
        <f t="shared" si="1"/>
        <v>0</v>
      </c>
      <c r="M45" s="9">
        <f t="shared" si="2"/>
        <v>2000</v>
      </c>
      <c r="P45" s="10" t="e">
        <f>VLOOKUP(E45,ฐานข้อมูล!$A$2:$E$8,2)</f>
        <v>#N/A</v>
      </c>
      <c r="Q45" s="10" t="e" cm="1">
        <f t="array" ref="Q45">VLOOKUP(P45,ฐานข้อมูล!$H$32:$T$38,{2,3,4,5,6,7,8,9,10,11,12,13},FALSE)</f>
        <v>#N/A</v>
      </c>
      <c r="AC45" s="10" t="e">
        <f t="shared" si="3"/>
        <v>#N/A</v>
      </c>
      <c r="AD45" s="10" t="e">
        <f>VLOOKUP(P45,ฐานข้อมูล!$H$42:$T$48,1+เอกสาร3!AC45,FALSE)</f>
        <v>#N/A</v>
      </c>
      <c r="AE45" s="11" t="e">
        <f t="shared" si="4"/>
        <v>#N/A</v>
      </c>
      <c r="AF45" s="10" t="e">
        <f>VLOOKUP(P45,ฐานข้อมูล!$H$52:$T$58,1+เอกสาร3!AC45)</f>
        <v>#N/A</v>
      </c>
      <c r="AG45" s="10" t="e">
        <f t="shared" si="5"/>
        <v>#N/A</v>
      </c>
    </row>
    <row r="46" spans="1:33" s="10" customFormat="1" ht="21.95" customHeight="1">
      <c r="A46" s="13"/>
      <c r="B46" s="48"/>
      <c r="C46" s="48"/>
      <c r="D46" s="14"/>
      <c r="E46" s="14"/>
      <c r="F46" s="49"/>
      <c r="G46" s="53"/>
      <c r="H46" s="82"/>
      <c r="I46" s="85"/>
      <c r="J46" s="57"/>
      <c r="K46" s="57">
        <f t="shared" si="0"/>
        <v>2000</v>
      </c>
      <c r="L46" s="9">
        <f t="shared" si="1"/>
        <v>0</v>
      </c>
      <c r="M46" s="9">
        <f t="shared" si="2"/>
        <v>2000</v>
      </c>
      <c r="P46" s="10" t="e">
        <f>VLOOKUP(E46,ฐานข้อมูล!$A$2:$E$8,2)</f>
        <v>#N/A</v>
      </c>
      <c r="Q46" s="10" t="e" cm="1">
        <f t="array" ref="Q46">VLOOKUP(P46,ฐานข้อมูล!$H$32:$T$38,{2,3,4,5,6,7,8,9,10,11,12,13},FALSE)</f>
        <v>#N/A</v>
      </c>
      <c r="AC46" s="10" t="e">
        <f t="shared" si="3"/>
        <v>#N/A</v>
      </c>
      <c r="AD46" s="10" t="e">
        <f>VLOOKUP(P46,ฐานข้อมูล!$H$42:$T$48,1+เอกสาร3!AC46,FALSE)</f>
        <v>#N/A</v>
      </c>
      <c r="AE46" s="11" t="e">
        <f t="shared" si="4"/>
        <v>#N/A</v>
      </c>
      <c r="AF46" s="10" t="e">
        <f>VLOOKUP(P46,ฐานข้อมูล!$H$52:$T$58,1+เอกสาร3!AC46)</f>
        <v>#N/A</v>
      </c>
      <c r="AG46" s="10" t="e">
        <f t="shared" si="5"/>
        <v>#N/A</v>
      </c>
    </row>
    <row r="47" spans="1:33" s="10" customFormat="1" ht="21.95" customHeight="1">
      <c r="A47" s="13"/>
      <c r="B47" s="48"/>
      <c r="C47" s="48"/>
      <c r="D47" s="14"/>
      <c r="E47" s="14"/>
      <c r="F47" s="49"/>
      <c r="G47" s="53"/>
      <c r="H47" s="82"/>
      <c r="I47" s="85"/>
      <c r="J47" s="57"/>
      <c r="K47" s="57">
        <f t="shared" si="0"/>
        <v>2000</v>
      </c>
      <c r="L47" s="9">
        <f t="shared" si="1"/>
        <v>0</v>
      </c>
      <c r="M47" s="9">
        <f t="shared" si="2"/>
        <v>2000</v>
      </c>
      <c r="P47" s="10" t="e">
        <f>VLOOKUP(E47,ฐานข้อมูล!$A$2:$E$8,2)</f>
        <v>#N/A</v>
      </c>
      <c r="Q47" s="10" t="e" cm="1">
        <f t="array" ref="Q47">VLOOKUP(P47,ฐานข้อมูล!$H$32:$T$38,{2,3,4,5,6,7,8,9,10,11,12,13},FALSE)</f>
        <v>#N/A</v>
      </c>
      <c r="AC47" s="10" t="e">
        <f t="shared" si="3"/>
        <v>#N/A</v>
      </c>
      <c r="AD47" s="10" t="e">
        <f>VLOOKUP(P47,ฐานข้อมูล!$H$42:$T$48,1+เอกสาร3!AC47,FALSE)</f>
        <v>#N/A</v>
      </c>
      <c r="AE47" s="11" t="e">
        <f t="shared" si="4"/>
        <v>#N/A</v>
      </c>
      <c r="AF47" s="10" t="e">
        <f>VLOOKUP(P47,ฐานข้อมูล!$H$52:$T$58,1+เอกสาร3!AC47)</f>
        <v>#N/A</v>
      </c>
      <c r="AG47" s="10" t="e">
        <f t="shared" si="5"/>
        <v>#N/A</v>
      </c>
    </row>
    <row r="48" spans="1:33" s="10" customFormat="1" ht="21.95" customHeight="1">
      <c r="A48" s="13"/>
      <c r="B48" s="48"/>
      <c r="C48" s="48"/>
      <c r="D48" s="14"/>
      <c r="E48" s="14"/>
      <c r="F48" s="49"/>
      <c r="G48" s="53"/>
      <c r="H48" s="82"/>
      <c r="I48" s="85"/>
      <c r="J48" s="57"/>
      <c r="K48" s="57">
        <f t="shared" si="0"/>
        <v>2000</v>
      </c>
      <c r="L48" s="9">
        <f t="shared" si="1"/>
        <v>0</v>
      </c>
      <c r="M48" s="9">
        <f t="shared" si="2"/>
        <v>2000</v>
      </c>
      <c r="P48" s="10" t="e">
        <f>VLOOKUP(E48,ฐานข้อมูล!$A$2:$E$8,2)</f>
        <v>#N/A</v>
      </c>
      <c r="Q48" s="10" t="e" cm="1">
        <f t="array" ref="Q48">VLOOKUP(P48,ฐานข้อมูล!$H$32:$T$38,{2,3,4,5,6,7,8,9,10,11,12,13},FALSE)</f>
        <v>#N/A</v>
      </c>
      <c r="AC48" s="10" t="e">
        <f t="shared" si="3"/>
        <v>#N/A</v>
      </c>
      <c r="AD48" s="10" t="e">
        <f>VLOOKUP(P48,ฐานข้อมูล!$H$42:$T$48,1+เอกสาร3!AC48,FALSE)</f>
        <v>#N/A</v>
      </c>
      <c r="AE48" s="11" t="e">
        <f t="shared" si="4"/>
        <v>#N/A</v>
      </c>
      <c r="AF48" s="10" t="e">
        <f>VLOOKUP(P48,ฐานข้อมูล!$H$52:$T$58,1+เอกสาร3!AC48)</f>
        <v>#N/A</v>
      </c>
      <c r="AG48" s="10" t="e">
        <f t="shared" si="5"/>
        <v>#N/A</v>
      </c>
    </row>
    <row r="49" spans="1:33" s="10" customFormat="1" ht="21.95" customHeight="1">
      <c r="A49" s="13"/>
      <c r="B49" s="48"/>
      <c r="C49" s="48"/>
      <c r="D49" s="14"/>
      <c r="E49" s="14"/>
      <c r="F49" s="49"/>
      <c r="G49" s="53"/>
      <c r="H49" s="82"/>
      <c r="I49" s="85"/>
      <c r="J49" s="57"/>
      <c r="K49" s="57">
        <f t="shared" si="0"/>
        <v>2000</v>
      </c>
      <c r="L49" s="9">
        <f t="shared" si="1"/>
        <v>0</v>
      </c>
      <c r="M49" s="9">
        <f t="shared" si="2"/>
        <v>2000</v>
      </c>
      <c r="P49" s="10" t="e">
        <f>VLOOKUP(E49,ฐานข้อมูล!$A$2:$E$8,2)</f>
        <v>#N/A</v>
      </c>
      <c r="Q49" s="10" t="e" cm="1">
        <f t="array" ref="Q49">VLOOKUP(P49,ฐานข้อมูล!$H$32:$T$38,{2,3,4,5,6,7,8,9,10,11,12,13},FALSE)</f>
        <v>#N/A</v>
      </c>
      <c r="AC49" s="10" t="e">
        <f t="shared" si="3"/>
        <v>#N/A</v>
      </c>
      <c r="AD49" s="10" t="e">
        <f>VLOOKUP(P49,ฐานข้อมูล!$H$42:$T$48,1+เอกสาร3!AC49,FALSE)</f>
        <v>#N/A</v>
      </c>
      <c r="AE49" s="11" t="e">
        <f t="shared" si="4"/>
        <v>#N/A</v>
      </c>
      <c r="AF49" s="10" t="e">
        <f>VLOOKUP(P49,ฐานข้อมูล!$H$52:$T$58,1+เอกสาร3!AC49)</f>
        <v>#N/A</v>
      </c>
      <c r="AG49" s="10" t="e">
        <f t="shared" si="5"/>
        <v>#N/A</v>
      </c>
    </row>
    <row r="50" spans="1:33" s="10" customFormat="1" ht="21.95" customHeight="1">
      <c r="A50" s="13"/>
      <c r="B50" s="48"/>
      <c r="C50" s="48"/>
      <c r="D50" s="14"/>
      <c r="E50" s="14"/>
      <c r="F50" s="49"/>
      <c r="G50" s="53"/>
      <c r="H50" s="82"/>
      <c r="I50" s="85"/>
      <c r="J50" s="57"/>
      <c r="K50" s="57">
        <f t="shared" si="0"/>
        <v>2000</v>
      </c>
      <c r="L50" s="9">
        <f t="shared" si="1"/>
        <v>0</v>
      </c>
      <c r="M50" s="9">
        <f t="shared" si="2"/>
        <v>2000</v>
      </c>
      <c r="P50" s="10" t="e">
        <f>VLOOKUP(E50,ฐานข้อมูล!$A$2:$E$8,2)</f>
        <v>#N/A</v>
      </c>
      <c r="Q50" s="10" t="e" cm="1">
        <f t="array" ref="Q50">VLOOKUP(P50,ฐานข้อมูล!$H$32:$T$38,{2,3,4,5,6,7,8,9,10,11,12,13},FALSE)</f>
        <v>#N/A</v>
      </c>
      <c r="AC50" s="10" t="e">
        <f t="shared" si="3"/>
        <v>#N/A</v>
      </c>
      <c r="AD50" s="10" t="e">
        <f>VLOOKUP(P50,ฐานข้อมูล!$H$42:$T$48,1+เอกสาร3!AC50,FALSE)</f>
        <v>#N/A</v>
      </c>
      <c r="AE50" s="11" t="e">
        <f t="shared" si="4"/>
        <v>#N/A</v>
      </c>
      <c r="AF50" s="10" t="e">
        <f>VLOOKUP(P50,ฐานข้อมูล!$H$52:$T$58,1+เอกสาร3!AC50)</f>
        <v>#N/A</v>
      </c>
      <c r="AG50" s="10" t="e">
        <f t="shared" si="5"/>
        <v>#N/A</v>
      </c>
    </row>
    <row r="51" spans="1:33" s="10" customFormat="1" ht="21.95" customHeight="1">
      <c r="A51" s="13"/>
      <c r="B51" s="48"/>
      <c r="C51" s="48"/>
      <c r="D51" s="14"/>
      <c r="E51" s="14"/>
      <c r="F51" s="49"/>
      <c r="G51" s="53"/>
      <c r="H51" s="82"/>
      <c r="I51" s="85"/>
      <c r="J51" s="57"/>
      <c r="K51" s="57">
        <f t="shared" si="0"/>
        <v>2000</v>
      </c>
      <c r="L51" s="9">
        <f t="shared" si="1"/>
        <v>0</v>
      </c>
      <c r="M51" s="9">
        <f t="shared" si="2"/>
        <v>2000</v>
      </c>
      <c r="P51" s="10" t="e">
        <f>VLOOKUP(E51,ฐานข้อมูล!$A$2:$E$8,2)</f>
        <v>#N/A</v>
      </c>
      <c r="Q51" s="10" t="e" cm="1">
        <f t="array" ref="Q51">VLOOKUP(P51,ฐานข้อมูล!$H$32:$T$38,{2,3,4,5,6,7,8,9,10,11,12,13},FALSE)</f>
        <v>#N/A</v>
      </c>
      <c r="AC51" s="10" t="e">
        <f t="shared" si="3"/>
        <v>#N/A</v>
      </c>
      <c r="AD51" s="10" t="e">
        <f>VLOOKUP(P51,ฐานข้อมูล!$H$42:$T$48,1+เอกสาร3!AC51,FALSE)</f>
        <v>#N/A</v>
      </c>
      <c r="AE51" s="11" t="e">
        <f t="shared" si="4"/>
        <v>#N/A</v>
      </c>
      <c r="AF51" s="10" t="e">
        <f>VLOOKUP(P51,ฐานข้อมูล!$H$52:$T$58,1+เอกสาร3!AC51)</f>
        <v>#N/A</v>
      </c>
      <c r="AG51" s="10" t="e">
        <f t="shared" si="5"/>
        <v>#N/A</v>
      </c>
    </row>
    <row r="52" spans="1:33" s="10" customFormat="1" ht="21.95" customHeight="1">
      <c r="A52" s="13"/>
      <c r="B52" s="48"/>
      <c r="C52" s="48"/>
      <c r="D52" s="14"/>
      <c r="E52" s="14"/>
      <c r="F52" s="49"/>
      <c r="G52" s="53"/>
      <c r="H52" s="82"/>
      <c r="I52" s="85"/>
      <c r="J52" s="57"/>
      <c r="K52" s="57">
        <f t="shared" si="0"/>
        <v>2000</v>
      </c>
      <c r="L52" s="9">
        <f t="shared" si="1"/>
        <v>0</v>
      </c>
      <c r="M52" s="9">
        <f t="shared" si="2"/>
        <v>2000</v>
      </c>
      <c r="P52" s="10" t="e">
        <f>VLOOKUP(E52,ฐานข้อมูล!$A$2:$E$8,2)</f>
        <v>#N/A</v>
      </c>
      <c r="Q52" s="10" t="e" cm="1">
        <f t="array" ref="Q52">VLOOKUP(P52,ฐานข้อมูล!$H$32:$T$38,{2,3,4,5,6,7,8,9,10,11,12,13},FALSE)</f>
        <v>#N/A</v>
      </c>
      <c r="AC52" s="10" t="e">
        <f t="shared" si="3"/>
        <v>#N/A</v>
      </c>
      <c r="AD52" s="10" t="e">
        <f>VLOOKUP(P52,ฐานข้อมูล!$H$42:$T$48,1+เอกสาร3!AC52,FALSE)</f>
        <v>#N/A</v>
      </c>
      <c r="AE52" s="11" t="e">
        <f t="shared" si="4"/>
        <v>#N/A</v>
      </c>
      <c r="AF52" s="10" t="e">
        <f>VLOOKUP(P52,ฐานข้อมูล!$H$52:$T$58,1+เอกสาร3!AC52)</f>
        <v>#N/A</v>
      </c>
      <c r="AG52" s="10" t="e">
        <f t="shared" si="5"/>
        <v>#N/A</v>
      </c>
    </row>
    <row r="53" spans="1:33" s="10" customFormat="1" ht="21.95" customHeight="1">
      <c r="A53" s="13"/>
      <c r="B53" s="48"/>
      <c r="C53" s="48"/>
      <c r="D53" s="14"/>
      <c r="E53" s="14"/>
      <c r="F53" s="49"/>
      <c r="G53" s="53"/>
      <c r="H53" s="82"/>
      <c r="I53" s="85"/>
      <c r="J53" s="57"/>
      <c r="K53" s="57">
        <f t="shared" si="0"/>
        <v>2000</v>
      </c>
      <c r="L53" s="9">
        <f t="shared" si="1"/>
        <v>0</v>
      </c>
      <c r="M53" s="9">
        <f t="shared" si="2"/>
        <v>2000</v>
      </c>
      <c r="P53" s="10" t="e">
        <f>VLOOKUP(E53,ฐานข้อมูล!$A$2:$E$8,2)</f>
        <v>#N/A</v>
      </c>
      <c r="Q53" s="10" t="e" cm="1">
        <f t="array" ref="Q53">VLOOKUP(P53,ฐานข้อมูล!$H$32:$T$38,{2,3,4,5,6,7,8,9,10,11,12,13},FALSE)</f>
        <v>#N/A</v>
      </c>
      <c r="AC53" s="10" t="e">
        <f t="shared" si="3"/>
        <v>#N/A</v>
      </c>
      <c r="AD53" s="10" t="e">
        <f>VLOOKUP(P53,ฐานข้อมูล!$H$42:$T$48,1+เอกสาร3!AC53,FALSE)</f>
        <v>#N/A</v>
      </c>
      <c r="AE53" s="11" t="e">
        <f t="shared" si="4"/>
        <v>#N/A</v>
      </c>
      <c r="AF53" s="10" t="e">
        <f>VLOOKUP(P53,ฐานข้อมูล!$H$52:$T$58,1+เอกสาร3!AC53)</f>
        <v>#N/A</v>
      </c>
      <c r="AG53" s="10" t="e">
        <f t="shared" si="5"/>
        <v>#N/A</v>
      </c>
    </row>
    <row r="54" spans="1:33" s="10" customFormat="1" ht="21.95" customHeight="1">
      <c r="A54" s="13"/>
      <c r="B54" s="48"/>
      <c r="C54" s="48"/>
      <c r="D54" s="14"/>
      <c r="E54" s="14"/>
      <c r="F54" s="49"/>
      <c r="G54" s="53"/>
      <c r="H54" s="82"/>
      <c r="I54" s="85"/>
      <c r="J54" s="57"/>
      <c r="K54" s="57">
        <f t="shared" si="0"/>
        <v>2000</v>
      </c>
      <c r="L54" s="9">
        <f t="shared" si="1"/>
        <v>0</v>
      </c>
      <c r="M54" s="9">
        <f t="shared" si="2"/>
        <v>2000</v>
      </c>
      <c r="P54" s="10" t="e">
        <f>VLOOKUP(E54,ฐานข้อมูล!$A$2:$E$8,2)</f>
        <v>#N/A</v>
      </c>
      <c r="Q54" s="10" t="e" cm="1">
        <f t="array" ref="Q54">VLOOKUP(P54,ฐานข้อมูล!$H$32:$T$38,{2,3,4,5,6,7,8,9,10,11,12,13},FALSE)</f>
        <v>#N/A</v>
      </c>
      <c r="AC54" s="10" t="e">
        <f t="shared" si="3"/>
        <v>#N/A</v>
      </c>
      <c r="AD54" s="10" t="e">
        <f>VLOOKUP(P54,ฐานข้อมูล!$H$42:$T$48,1+เอกสาร3!AC54,FALSE)</f>
        <v>#N/A</v>
      </c>
      <c r="AE54" s="11" t="e">
        <f t="shared" si="4"/>
        <v>#N/A</v>
      </c>
      <c r="AF54" s="10" t="e">
        <f>VLOOKUP(P54,ฐานข้อมูล!$H$52:$T$58,1+เอกสาร3!AC54)</f>
        <v>#N/A</v>
      </c>
      <c r="AG54" s="10" t="e">
        <f t="shared" si="5"/>
        <v>#N/A</v>
      </c>
    </row>
    <row r="55" spans="1:33" s="10" customFormat="1" ht="21.95" customHeight="1">
      <c r="A55" s="13"/>
      <c r="B55" s="48"/>
      <c r="C55" s="48"/>
      <c r="D55" s="14"/>
      <c r="E55" s="14"/>
      <c r="F55" s="49"/>
      <c r="G55" s="53"/>
      <c r="H55" s="82"/>
      <c r="I55" s="85"/>
      <c r="J55" s="57"/>
      <c r="K55" s="57">
        <f t="shared" si="0"/>
        <v>2000</v>
      </c>
      <c r="L55" s="9">
        <f t="shared" si="1"/>
        <v>0</v>
      </c>
      <c r="M55" s="9">
        <f t="shared" si="2"/>
        <v>2000</v>
      </c>
      <c r="P55" s="10" t="e">
        <f>VLOOKUP(E55,ฐานข้อมูล!$A$2:$E$8,2)</f>
        <v>#N/A</v>
      </c>
      <c r="Q55" s="10" t="e" cm="1">
        <f t="array" ref="Q55">VLOOKUP(P55,ฐานข้อมูล!$H$32:$T$38,{2,3,4,5,6,7,8,9,10,11,12,13},FALSE)</f>
        <v>#N/A</v>
      </c>
      <c r="AC55" s="10" t="e">
        <f t="shared" si="3"/>
        <v>#N/A</v>
      </c>
      <c r="AD55" s="10" t="e">
        <f>VLOOKUP(P55,ฐานข้อมูล!$H$42:$T$48,1+เอกสาร3!AC55,FALSE)</f>
        <v>#N/A</v>
      </c>
      <c r="AE55" s="11" t="e">
        <f t="shared" si="4"/>
        <v>#N/A</v>
      </c>
      <c r="AF55" s="10" t="e">
        <f>VLOOKUP(P55,ฐานข้อมูล!$H$52:$T$58,1+เอกสาร3!AC55)</f>
        <v>#N/A</v>
      </c>
      <c r="AG55" s="10" t="e">
        <f t="shared" si="5"/>
        <v>#N/A</v>
      </c>
    </row>
    <row r="56" spans="1:33" s="10" customFormat="1" ht="21.95" customHeight="1">
      <c r="A56" s="13"/>
      <c r="B56" s="48"/>
      <c r="C56" s="48"/>
      <c r="D56" s="14"/>
      <c r="E56" s="14"/>
      <c r="F56" s="49"/>
      <c r="G56" s="53"/>
      <c r="H56" s="82"/>
      <c r="I56" s="85"/>
      <c r="J56" s="57"/>
      <c r="K56" s="57">
        <f t="shared" si="0"/>
        <v>2000</v>
      </c>
      <c r="L56" s="9">
        <f t="shared" si="1"/>
        <v>0</v>
      </c>
      <c r="M56" s="9">
        <f t="shared" si="2"/>
        <v>2000</v>
      </c>
      <c r="P56" s="10" t="e">
        <f>VLOOKUP(E56,ฐานข้อมูล!$A$2:$E$8,2)</f>
        <v>#N/A</v>
      </c>
      <c r="Q56" s="10" t="e" cm="1">
        <f t="array" ref="Q56">VLOOKUP(P56,ฐานข้อมูล!$H$32:$T$38,{2,3,4,5,6,7,8,9,10,11,12,13},FALSE)</f>
        <v>#N/A</v>
      </c>
      <c r="AC56" s="10" t="e">
        <f t="shared" si="3"/>
        <v>#N/A</v>
      </c>
      <c r="AD56" s="10" t="e">
        <f>VLOOKUP(P56,ฐานข้อมูล!$H$42:$T$48,1+เอกสาร3!AC56,FALSE)</f>
        <v>#N/A</v>
      </c>
      <c r="AE56" s="11" t="e">
        <f t="shared" si="4"/>
        <v>#N/A</v>
      </c>
      <c r="AF56" s="10" t="e">
        <f>VLOOKUP(P56,ฐานข้อมูล!$H$52:$T$58,1+เอกสาร3!AC56)</f>
        <v>#N/A</v>
      </c>
      <c r="AG56" s="10" t="e">
        <f t="shared" si="5"/>
        <v>#N/A</v>
      </c>
    </row>
    <row r="57" spans="1:33" s="10" customFormat="1" ht="21.95" customHeight="1">
      <c r="A57" s="13"/>
      <c r="B57" s="48"/>
      <c r="C57" s="48"/>
      <c r="D57" s="14"/>
      <c r="E57" s="14"/>
      <c r="F57" s="49"/>
      <c r="G57" s="53"/>
      <c r="H57" s="82"/>
      <c r="I57" s="85"/>
      <c r="J57" s="57"/>
      <c r="K57" s="57">
        <f t="shared" si="0"/>
        <v>2000</v>
      </c>
      <c r="L57" s="9">
        <f t="shared" si="1"/>
        <v>0</v>
      </c>
      <c r="M57" s="9">
        <f t="shared" si="2"/>
        <v>2000</v>
      </c>
      <c r="P57" s="10" t="e">
        <f>VLOOKUP(E57,ฐานข้อมูล!$A$2:$E$8,2)</f>
        <v>#N/A</v>
      </c>
      <c r="Q57" s="10" t="e" cm="1">
        <f t="array" ref="Q57">VLOOKUP(P57,ฐานข้อมูล!$H$32:$T$38,{2,3,4,5,6,7,8,9,10,11,12,13},FALSE)</f>
        <v>#N/A</v>
      </c>
      <c r="AC57" s="10" t="e">
        <f t="shared" si="3"/>
        <v>#N/A</v>
      </c>
      <c r="AD57" s="10" t="e">
        <f>VLOOKUP(P57,ฐานข้อมูล!$H$42:$T$48,1+เอกสาร3!AC57,FALSE)</f>
        <v>#N/A</v>
      </c>
      <c r="AE57" s="11" t="e">
        <f t="shared" si="4"/>
        <v>#N/A</v>
      </c>
      <c r="AF57" s="10" t="e">
        <f>VLOOKUP(P57,ฐานข้อมูล!$H$52:$T$58,1+เอกสาร3!AC57)</f>
        <v>#N/A</v>
      </c>
      <c r="AG57" s="10" t="e">
        <f t="shared" si="5"/>
        <v>#N/A</v>
      </c>
    </row>
    <row r="58" spans="1:33" s="10" customFormat="1" ht="21.95" customHeight="1">
      <c r="A58" s="13"/>
      <c r="B58" s="48"/>
      <c r="C58" s="48"/>
      <c r="D58" s="14"/>
      <c r="E58" s="14"/>
      <c r="F58" s="49"/>
      <c r="G58" s="53"/>
      <c r="H58" s="82"/>
      <c r="I58" s="85"/>
      <c r="J58" s="57"/>
      <c r="K58" s="57">
        <f t="shared" si="0"/>
        <v>2000</v>
      </c>
      <c r="L58" s="9">
        <f t="shared" si="1"/>
        <v>0</v>
      </c>
      <c r="M58" s="9">
        <f t="shared" si="2"/>
        <v>2000</v>
      </c>
      <c r="P58" s="10" t="e">
        <f>VLOOKUP(E58,ฐานข้อมูล!$A$2:$E$8,2)</f>
        <v>#N/A</v>
      </c>
      <c r="Q58" s="10" t="e" cm="1">
        <f t="array" ref="Q58">VLOOKUP(P58,ฐานข้อมูล!$H$32:$T$38,{2,3,4,5,6,7,8,9,10,11,12,13},FALSE)</f>
        <v>#N/A</v>
      </c>
      <c r="AC58" s="10" t="e">
        <f t="shared" si="3"/>
        <v>#N/A</v>
      </c>
      <c r="AD58" s="10" t="e">
        <f>VLOOKUP(P58,ฐานข้อมูล!$H$42:$T$48,1+เอกสาร3!AC58,FALSE)</f>
        <v>#N/A</v>
      </c>
      <c r="AE58" s="11" t="e">
        <f t="shared" si="4"/>
        <v>#N/A</v>
      </c>
      <c r="AF58" s="10" t="e">
        <f>VLOOKUP(P58,ฐานข้อมูล!$H$52:$T$58,1+เอกสาร3!AC58)</f>
        <v>#N/A</v>
      </c>
      <c r="AG58" s="10" t="e">
        <f t="shared" si="5"/>
        <v>#N/A</v>
      </c>
    </row>
    <row r="59" spans="1:33" s="10" customFormat="1" ht="21.95" customHeight="1">
      <c r="A59" s="13"/>
      <c r="B59" s="48"/>
      <c r="C59" s="48"/>
      <c r="D59" s="14"/>
      <c r="E59" s="14"/>
      <c r="F59" s="49"/>
      <c r="G59" s="53"/>
      <c r="H59" s="82"/>
      <c r="I59" s="85"/>
      <c r="J59" s="57"/>
      <c r="K59" s="57">
        <f t="shared" si="0"/>
        <v>2000</v>
      </c>
      <c r="L59" s="9">
        <f t="shared" si="1"/>
        <v>0</v>
      </c>
      <c r="M59" s="9">
        <f t="shared" si="2"/>
        <v>2000</v>
      </c>
      <c r="P59" s="10" t="e">
        <f>VLOOKUP(E59,ฐานข้อมูล!$A$2:$E$8,2)</f>
        <v>#N/A</v>
      </c>
      <c r="Q59" s="10" t="e" cm="1">
        <f t="array" ref="Q59">VLOOKUP(P59,ฐานข้อมูล!$H$32:$T$38,{2,3,4,5,6,7,8,9,10,11,12,13},FALSE)</f>
        <v>#N/A</v>
      </c>
      <c r="AC59" s="10" t="e">
        <f t="shared" si="3"/>
        <v>#N/A</v>
      </c>
      <c r="AD59" s="10" t="e">
        <f>VLOOKUP(P59,ฐานข้อมูล!$H$42:$T$48,1+เอกสาร3!AC59,FALSE)</f>
        <v>#N/A</v>
      </c>
      <c r="AE59" s="11" t="e">
        <f t="shared" si="4"/>
        <v>#N/A</v>
      </c>
      <c r="AF59" s="10" t="e">
        <f>VLOOKUP(P59,ฐานข้อมูล!$H$52:$T$58,1+เอกสาร3!AC59)</f>
        <v>#N/A</v>
      </c>
      <c r="AG59" s="10" t="e">
        <f t="shared" si="5"/>
        <v>#N/A</v>
      </c>
    </row>
    <row r="60" spans="1:33" s="10" customFormat="1" ht="21.95" customHeight="1">
      <c r="A60" s="13"/>
      <c r="B60" s="48"/>
      <c r="C60" s="48"/>
      <c r="D60" s="14"/>
      <c r="E60" s="14"/>
      <c r="F60" s="49"/>
      <c r="G60" s="53"/>
      <c r="H60" s="82"/>
      <c r="I60" s="85"/>
      <c r="J60" s="57"/>
      <c r="K60" s="57">
        <f t="shared" si="0"/>
        <v>2000</v>
      </c>
      <c r="L60" s="9">
        <f t="shared" si="1"/>
        <v>0</v>
      </c>
      <c r="M60" s="9">
        <f t="shared" si="2"/>
        <v>2000</v>
      </c>
      <c r="P60" s="10" t="e">
        <f>VLOOKUP(E60,ฐานข้อมูล!$A$2:$E$8,2)</f>
        <v>#N/A</v>
      </c>
      <c r="Q60" s="10" t="e" cm="1">
        <f t="array" ref="Q60">VLOOKUP(P60,ฐานข้อมูล!$H$32:$T$38,{2,3,4,5,6,7,8,9,10,11,12,13},FALSE)</f>
        <v>#N/A</v>
      </c>
      <c r="AC60" s="10" t="e">
        <f t="shared" si="3"/>
        <v>#N/A</v>
      </c>
      <c r="AD60" s="10" t="e">
        <f>VLOOKUP(P60,ฐานข้อมูล!$H$42:$T$48,1+เอกสาร3!AC60,FALSE)</f>
        <v>#N/A</v>
      </c>
      <c r="AE60" s="11" t="e">
        <f t="shared" si="4"/>
        <v>#N/A</v>
      </c>
      <c r="AF60" s="10" t="e">
        <f>VLOOKUP(P60,ฐานข้อมูล!$H$52:$T$58,1+เอกสาร3!AC60)</f>
        <v>#N/A</v>
      </c>
      <c r="AG60" s="10" t="e">
        <f t="shared" si="5"/>
        <v>#N/A</v>
      </c>
    </row>
    <row r="61" spans="1:33" s="10" customFormat="1" ht="21.95" customHeight="1">
      <c r="A61" s="13"/>
      <c r="B61" s="48"/>
      <c r="C61" s="48"/>
      <c r="D61" s="14"/>
      <c r="E61" s="14"/>
      <c r="F61" s="49"/>
      <c r="G61" s="53"/>
      <c r="H61" s="82"/>
      <c r="I61" s="85"/>
      <c r="J61" s="57"/>
      <c r="K61" s="57">
        <f t="shared" si="0"/>
        <v>2000</v>
      </c>
      <c r="L61" s="9">
        <f t="shared" si="1"/>
        <v>0</v>
      </c>
      <c r="M61" s="9">
        <f t="shared" si="2"/>
        <v>2000</v>
      </c>
      <c r="P61" s="10" t="e">
        <f>VLOOKUP(E61,ฐานข้อมูล!$A$2:$E$8,2)</f>
        <v>#N/A</v>
      </c>
      <c r="Q61" s="10" t="e" cm="1">
        <f t="array" ref="Q61">VLOOKUP(P61,ฐานข้อมูล!$H$32:$T$38,{2,3,4,5,6,7,8,9,10,11,12,13},FALSE)</f>
        <v>#N/A</v>
      </c>
      <c r="AC61" s="10" t="e">
        <f t="shared" si="3"/>
        <v>#N/A</v>
      </c>
      <c r="AD61" s="10" t="e">
        <f>VLOOKUP(P61,ฐานข้อมูล!$H$42:$T$48,1+เอกสาร3!AC61,FALSE)</f>
        <v>#N/A</v>
      </c>
      <c r="AE61" s="11" t="e">
        <f t="shared" si="4"/>
        <v>#N/A</v>
      </c>
      <c r="AF61" s="10" t="e">
        <f>VLOOKUP(P61,ฐานข้อมูล!$H$52:$T$58,1+เอกสาร3!AC61)</f>
        <v>#N/A</v>
      </c>
      <c r="AG61" s="10" t="e">
        <f t="shared" si="5"/>
        <v>#N/A</v>
      </c>
    </row>
    <row r="62" spans="1:33" s="10" customFormat="1" ht="21.95" customHeight="1">
      <c r="A62" s="13"/>
      <c r="B62" s="48"/>
      <c r="C62" s="48"/>
      <c r="D62" s="14"/>
      <c r="E62" s="14"/>
      <c r="F62" s="49"/>
      <c r="G62" s="53"/>
      <c r="H62" s="82"/>
      <c r="I62" s="85"/>
      <c r="J62" s="57"/>
      <c r="K62" s="57">
        <f t="shared" si="0"/>
        <v>2000</v>
      </c>
      <c r="L62" s="9">
        <f t="shared" si="1"/>
        <v>0</v>
      </c>
      <c r="M62" s="9">
        <f t="shared" si="2"/>
        <v>2000</v>
      </c>
      <c r="P62" s="10" t="e">
        <f>VLOOKUP(E62,ฐานข้อมูล!$A$2:$E$8,2)</f>
        <v>#N/A</v>
      </c>
      <c r="Q62" s="10" t="e" cm="1">
        <f t="array" ref="Q62">VLOOKUP(P62,ฐานข้อมูล!$H$32:$T$38,{2,3,4,5,6,7,8,9,10,11,12,13},FALSE)</f>
        <v>#N/A</v>
      </c>
      <c r="AC62" s="10" t="e">
        <f t="shared" si="3"/>
        <v>#N/A</v>
      </c>
      <c r="AD62" s="10" t="e">
        <f>VLOOKUP(P62,ฐานข้อมูล!$H$42:$T$48,1+เอกสาร3!AC62,FALSE)</f>
        <v>#N/A</v>
      </c>
      <c r="AE62" s="11" t="e">
        <f t="shared" si="4"/>
        <v>#N/A</v>
      </c>
      <c r="AF62" s="10" t="e">
        <f>VLOOKUP(P62,ฐานข้อมูล!$H$52:$T$58,1+เอกสาร3!AC62)</f>
        <v>#N/A</v>
      </c>
      <c r="AG62" s="10" t="e">
        <f t="shared" si="5"/>
        <v>#N/A</v>
      </c>
    </row>
    <row r="63" spans="1:33" s="10" customFormat="1" ht="21.95" customHeight="1">
      <c r="A63" s="13"/>
      <c r="B63" s="48"/>
      <c r="C63" s="48"/>
      <c r="D63" s="14"/>
      <c r="E63" s="14"/>
      <c r="F63" s="49"/>
      <c r="G63" s="53"/>
      <c r="H63" s="82"/>
      <c r="I63" s="85"/>
      <c r="J63" s="57"/>
      <c r="K63" s="57">
        <f t="shared" si="0"/>
        <v>2000</v>
      </c>
      <c r="L63" s="9">
        <f t="shared" si="1"/>
        <v>0</v>
      </c>
      <c r="M63" s="9">
        <f t="shared" si="2"/>
        <v>2000</v>
      </c>
      <c r="P63" s="10" t="e">
        <f>VLOOKUP(E63,ฐานข้อมูล!$A$2:$E$8,2)</f>
        <v>#N/A</v>
      </c>
      <c r="Q63" s="10" t="e" cm="1">
        <f t="array" ref="Q63">VLOOKUP(P63,ฐานข้อมูล!$H$32:$T$38,{2,3,4,5,6,7,8,9,10,11,12,13},FALSE)</f>
        <v>#N/A</v>
      </c>
      <c r="AC63" s="10" t="e">
        <f t="shared" si="3"/>
        <v>#N/A</v>
      </c>
      <c r="AD63" s="10" t="e">
        <f>VLOOKUP(P63,ฐานข้อมูล!$H$42:$T$48,1+เอกสาร3!AC63,FALSE)</f>
        <v>#N/A</v>
      </c>
      <c r="AE63" s="11" t="e">
        <f t="shared" si="4"/>
        <v>#N/A</v>
      </c>
      <c r="AF63" s="10" t="e">
        <f>VLOOKUP(P63,ฐานข้อมูล!$H$52:$T$58,1+เอกสาร3!AC63)</f>
        <v>#N/A</v>
      </c>
      <c r="AG63" s="10" t="e">
        <f t="shared" si="5"/>
        <v>#N/A</v>
      </c>
    </row>
    <row r="64" spans="1:33" s="10" customFormat="1" ht="21.95" customHeight="1">
      <c r="A64" s="13"/>
      <c r="B64" s="48"/>
      <c r="C64" s="48"/>
      <c r="D64" s="14"/>
      <c r="E64" s="14"/>
      <c r="F64" s="49"/>
      <c r="G64" s="53"/>
      <c r="H64" s="82"/>
      <c r="I64" s="85"/>
      <c r="J64" s="57"/>
      <c r="K64" s="57">
        <f t="shared" si="0"/>
        <v>2000</v>
      </c>
      <c r="L64" s="9">
        <f t="shared" si="1"/>
        <v>0</v>
      </c>
      <c r="M64" s="9">
        <f t="shared" si="2"/>
        <v>2000</v>
      </c>
      <c r="P64" s="10" t="e">
        <f>VLOOKUP(E64,ฐานข้อมูล!$A$2:$E$8,2)</f>
        <v>#N/A</v>
      </c>
      <c r="Q64" s="10" t="e" cm="1">
        <f t="array" ref="Q64">VLOOKUP(P64,ฐานข้อมูล!$H$32:$T$38,{2,3,4,5,6,7,8,9,10,11,12,13},FALSE)</f>
        <v>#N/A</v>
      </c>
      <c r="AC64" s="10" t="e">
        <f t="shared" si="3"/>
        <v>#N/A</v>
      </c>
      <c r="AD64" s="10" t="e">
        <f>VLOOKUP(P64,ฐานข้อมูล!$H$42:$T$48,1+เอกสาร3!AC64,FALSE)</f>
        <v>#N/A</v>
      </c>
      <c r="AE64" s="11" t="e">
        <f t="shared" si="4"/>
        <v>#N/A</v>
      </c>
      <c r="AF64" s="10" t="e">
        <f>VLOOKUP(P64,ฐานข้อมูล!$H$52:$T$58,1+เอกสาร3!AC64)</f>
        <v>#N/A</v>
      </c>
      <c r="AG64" s="10" t="e">
        <f t="shared" si="5"/>
        <v>#N/A</v>
      </c>
    </row>
    <row r="65" spans="1:33" s="10" customFormat="1" ht="21.95" customHeight="1">
      <c r="A65" s="13"/>
      <c r="B65" s="48"/>
      <c r="C65" s="48"/>
      <c r="D65" s="14"/>
      <c r="E65" s="14"/>
      <c r="F65" s="49"/>
      <c r="G65" s="53"/>
      <c r="H65" s="82"/>
      <c r="I65" s="85"/>
      <c r="J65" s="57"/>
      <c r="K65" s="57">
        <f t="shared" si="0"/>
        <v>2000</v>
      </c>
      <c r="L65" s="9">
        <f t="shared" si="1"/>
        <v>0</v>
      </c>
      <c r="M65" s="9">
        <f t="shared" si="2"/>
        <v>2000</v>
      </c>
      <c r="P65" s="10" t="e">
        <f>VLOOKUP(E65,ฐานข้อมูล!$A$2:$E$8,2)</f>
        <v>#N/A</v>
      </c>
      <c r="Q65" s="10" t="e" cm="1">
        <f t="array" ref="Q65">VLOOKUP(P65,ฐานข้อมูล!$H$32:$T$38,{2,3,4,5,6,7,8,9,10,11,12,13},FALSE)</f>
        <v>#N/A</v>
      </c>
      <c r="AC65" s="10" t="e">
        <f t="shared" si="3"/>
        <v>#N/A</v>
      </c>
      <c r="AD65" s="10" t="e">
        <f>VLOOKUP(P65,ฐานข้อมูล!$H$42:$T$48,1+เอกสาร3!AC65,FALSE)</f>
        <v>#N/A</v>
      </c>
      <c r="AE65" s="11" t="e">
        <f t="shared" si="4"/>
        <v>#N/A</v>
      </c>
      <c r="AF65" s="10" t="e">
        <f>VLOOKUP(P65,ฐานข้อมูล!$H$52:$T$58,1+เอกสาร3!AC65)</f>
        <v>#N/A</v>
      </c>
      <c r="AG65" s="10" t="e">
        <f t="shared" si="5"/>
        <v>#N/A</v>
      </c>
    </row>
    <row r="66" spans="1:33" s="10" customFormat="1" ht="21.95" customHeight="1">
      <c r="A66" s="13"/>
      <c r="B66" s="48"/>
      <c r="C66" s="48"/>
      <c r="D66" s="14"/>
      <c r="E66" s="14"/>
      <c r="F66" s="49"/>
      <c r="G66" s="53"/>
      <c r="H66" s="82"/>
      <c r="I66" s="85"/>
      <c r="J66" s="57"/>
      <c r="K66" s="57">
        <f t="shared" si="0"/>
        <v>2000</v>
      </c>
      <c r="L66" s="9">
        <f t="shared" si="1"/>
        <v>0</v>
      </c>
      <c r="M66" s="9">
        <f t="shared" si="2"/>
        <v>2000</v>
      </c>
      <c r="P66" s="10" t="e">
        <f>VLOOKUP(E66,ฐานข้อมูล!$A$2:$E$8,2)</f>
        <v>#N/A</v>
      </c>
      <c r="Q66" s="10" t="e" cm="1">
        <f t="array" ref="Q66">VLOOKUP(P66,ฐานข้อมูล!$H$32:$T$38,{2,3,4,5,6,7,8,9,10,11,12,13},FALSE)</f>
        <v>#N/A</v>
      </c>
      <c r="AC66" s="10" t="e">
        <f t="shared" si="3"/>
        <v>#N/A</v>
      </c>
      <c r="AD66" s="10" t="e">
        <f>VLOOKUP(P66,ฐานข้อมูล!$H$42:$T$48,1+เอกสาร3!AC66,FALSE)</f>
        <v>#N/A</v>
      </c>
      <c r="AE66" s="11" t="e">
        <f t="shared" si="4"/>
        <v>#N/A</v>
      </c>
      <c r="AF66" s="10" t="e">
        <f>VLOOKUP(P66,ฐานข้อมูล!$H$52:$T$58,1+เอกสาร3!AC66)</f>
        <v>#N/A</v>
      </c>
      <c r="AG66" s="10" t="e">
        <f t="shared" si="5"/>
        <v>#N/A</v>
      </c>
    </row>
    <row r="67" spans="1:33" s="10" customFormat="1" ht="21.95" customHeight="1">
      <c r="A67" s="13"/>
      <c r="B67" s="48"/>
      <c r="C67" s="48"/>
      <c r="D67" s="14"/>
      <c r="E67" s="14"/>
      <c r="F67" s="49"/>
      <c r="G67" s="53"/>
      <c r="H67" s="82"/>
      <c r="I67" s="85"/>
      <c r="J67" s="57"/>
      <c r="K67" s="57">
        <f t="shared" si="0"/>
        <v>2000</v>
      </c>
      <c r="L67" s="9">
        <f t="shared" si="1"/>
        <v>0</v>
      </c>
      <c r="M67" s="9">
        <f t="shared" si="2"/>
        <v>2000</v>
      </c>
      <c r="P67" s="10" t="e">
        <f>VLOOKUP(E67,ฐานข้อมูล!$A$2:$E$8,2)</f>
        <v>#N/A</v>
      </c>
      <c r="Q67" s="10" t="e" cm="1">
        <f t="array" ref="Q67">VLOOKUP(P67,ฐานข้อมูล!$H$32:$T$38,{2,3,4,5,6,7,8,9,10,11,12,13},FALSE)</f>
        <v>#N/A</v>
      </c>
      <c r="AC67" s="10" t="e">
        <f t="shared" si="3"/>
        <v>#N/A</v>
      </c>
      <c r="AD67" s="10" t="e">
        <f>VLOOKUP(P67,ฐานข้อมูล!$H$42:$T$48,1+เอกสาร3!AC67,FALSE)</f>
        <v>#N/A</v>
      </c>
      <c r="AE67" s="11" t="e">
        <f t="shared" si="4"/>
        <v>#N/A</v>
      </c>
      <c r="AF67" s="10" t="e">
        <f>VLOOKUP(P67,ฐานข้อมูล!$H$52:$T$58,1+เอกสาร3!AC67)</f>
        <v>#N/A</v>
      </c>
      <c r="AG67" s="10" t="e">
        <f t="shared" si="5"/>
        <v>#N/A</v>
      </c>
    </row>
    <row r="68" spans="1:33" s="10" customFormat="1" ht="21.95" customHeight="1">
      <c r="A68" s="13"/>
      <c r="B68" s="48"/>
      <c r="C68" s="48"/>
      <c r="D68" s="14"/>
      <c r="E68" s="14"/>
      <c r="F68" s="49"/>
      <c r="G68" s="53"/>
      <c r="H68" s="82"/>
      <c r="I68" s="85"/>
      <c r="J68" s="57"/>
      <c r="K68" s="57">
        <f t="shared" si="0"/>
        <v>2000</v>
      </c>
      <c r="L68" s="9">
        <f t="shared" si="1"/>
        <v>0</v>
      </c>
      <c r="M68" s="9">
        <f t="shared" si="2"/>
        <v>2000</v>
      </c>
      <c r="P68" s="10" t="e">
        <f>VLOOKUP(E68,ฐานข้อมูล!$A$2:$E$8,2)</f>
        <v>#N/A</v>
      </c>
      <c r="Q68" s="10" t="e" cm="1">
        <f t="array" ref="Q68">VLOOKUP(P68,ฐานข้อมูล!$H$32:$T$38,{2,3,4,5,6,7,8,9,10,11,12,13},FALSE)</f>
        <v>#N/A</v>
      </c>
      <c r="AC68" s="10" t="e">
        <f t="shared" si="3"/>
        <v>#N/A</v>
      </c>
      <c r="AD68" s="10" t="e">
        <f>VLOOKUP(P68,ฐานข้อมูล!$H$42:$T$48,1+เอกสาร3!AC68,FALSE)</f>
        <v>#N/A</v>
      </c>
      <c r="AE68" s="11" t="e">
        <f t="shared" si="4"/>
        <v>#N/A</v>
      </c>
      <c r="AF68" s="10" t="e">
        <f>VLOOKUP(P68,ฐานข้อมูล!$H$52:$T$58,1+เอกสาร3!AC68)</f>
        <v>#N/A</v>
      </c>
      <c r="AG68" s="10" t="e">
        <f t="shared" si="5"/>
        <v>#N/A</v>
      </c>
    </row>
    <row r="69" spans="1:33" s="10" customFormat="1" ht="21.95" customHeight="1">
      <c r="A69" s="13"/>
      <c r="B69" s="48"/>
      <c r="C69" s="48"/>
      <c r="D69" s="14"/>
      <c r="E69" s="14"/>
      <c r="F69" s="49"/>
      <c r="G69" s="53"/>
      <c r="H69" s="82"/>
      <c r="I69" s="85"/>
      <c r="J69" s="57"/>
      <c r="K69" s="57">
        <f t="shared" si="0"/>
        <v>2000</v>
      </c>
      <c r="L69" s="9">
        <f t="shared" si="1"/>
        <v>0</v>
      </c>
      <c r="M69" s="9">
        <f t="shared" si="2"/>
        <v>2000</v>
      </c>
      <c r="P69" s="10" t="e">
        <f>VLOOKUP(E69,ฐานข้อมูล!$A$2:$E$8,2)</f>
        <v>#N/A</v>
      </c>
      <c r="Q69" s="10" t="e" cm="1">
        <f t="array" ref="Q69">VLOOKUP(P69,ฐานข้อมูล!$H$32:$T$38,{2,3,4,5,6,7,8,9,10,11,12,13},FALSE)</f>
        <v>#N/A</v>
      </c>
      <c r="AC69" s="10" t="e">
        <f t="shared" si="3"/>
        <v>#N/A</v>
      </c>
      <c r="AD69" s="10" t="e">
        <f>VLOOKUP(P69,ฐานข้อมูล!$H$42:$T$48,1+เอกสาร3!AC69,FALSE)</f>
        <v>#N/A</v>
      </c>
      <c r="AE69" s="11" t="e">
        <f t="shared" si="4"/>
        <v>#N/A</v>
      </c>
      <c r="AF69" s="10" t="e">
        <f>VLOOKUP(P69,ฐานข้อมูล!$H$52:$T$58,1+เอกสาร3!AC69)</f>
        <v>#N/A</v>
      </c>
      <c r="AG69" s="10" t="e">
        <f t="shared" si="5"/>
        <v>#N/A</v>
      </c>
    </row>
    <row r="70" spans="1:33" s="10" customFormat="1" ht="21.95" customHeight="1">
      <c r="A70" s="13"/>
      <c r="B70" s="48"/>
      <c r="C70" s="48"/>
      <c r="D70" s="14"/>
      <c r="E70" s="14"/>
      <c r="F70" s="49"/>
      <c r="G70" s="53"/>
      <c r="H70" s="82"/>
      <c r="I70" s="85"/>
      <c r="J70" s="57"/>
      <c r="K70" s="57">
        <f t="shared" si="0"/>
        <v>2000</v>
      </c>
      <c r="L70" s="9">
        <f t="shared" si="1"/>
        <v>0</v>
      </c>
      <c r="M70" s="9">
        <f t="shared" si="2"/>
        <v>2000</v>
      </c>
      <c r="P70" s="10" t="e">
        <f>VLOOKUP(E70,ฐานข้อมูล!$A$2:$E$8,2)</f>
        <v>#N/A</v>
      </c>
      <c r="Q70" s="10" t="e" cm="1">
        <f t="array" ref="Q70">VLOOKUP(P70,ฐานข้อมูล!$H$32:$T$38,{2,3,4,5,6,7,8,9,10,11,12,13},FALSE)</f>
        <v>#N/A</v>
      </c>
      <c r="AC70" s="10" t="e">
        <f t="shared" si="3"/>
        <v>#N/A</v>
      </c>
      <c r="AD70" s="10" t="e">
        <f>VLOOKUP(P70,ฐานข้อมูล!$H$42:$T$48,1+เอกสาร3!AC70,FALSE)</f>
        <v>#N/A</v>
      </c>
      <c r="AE70" s="11" t="e">
        <f t="shared" si="4"/>
        <v>#N/A</v>
      </c>
      <c r="AF70" s="10" t="e">
        <f>VLOOKUP(P70,ฐานข้อมูล!$H$52:$T$58,1+เอกสาร3!AC70)</f>
        <v>#N/A</v>
      </c>
      <c r="AG70" s="10" t="e">
        <f t="shared" si="5"/>
        <v>#N/A</v>
      </c>
    </row>
    <row r="71" spans="1:33" s="10" customFormat="1" ht="21.95" customHeight="1">
      <c r="A71" s="13"/>
      <c r="B71" s="48"/>
      <c r="C71" s="48"/>
      <c r="D71" s="14"/>
      <c r="E71" s="14"/>
      <c r="F71" s="49"/>
      <c r="G71" s="53"/>
      <c r="H71" s="82"/>
      <c r="I71" s="85"/>
      <c r="J71" s="57"/>
      <c r="K71" s="57">
        <f t="shared" si="0"/>
        <v>2000</v>
      </c>
      <c r="L71" s="9">
        <f t="shared" si="1"/>
        <v>0</v>
      </c>
      <c r="M71" s="9">
        <f t="shared" si="2"/>
        <v>2000</v>
      </c>
      <c r="P71" s="10" t="e">
        <f>VLOOKUP(E71,ฐานข้อมูล!$A$2:$E$8,2)</f>
        <v>#N/A</v>
      </c>
      <c r="Q71" s="10" t="e" cm="1">
        <f t="array" ref="Q71">VLOOKUP(P71,ฐานข้อมูล!$H$32:$T$38,{2,3,4,5,6,7,8,9,10,11,12,13},FALSE)</f>
        <v>#N/A</v>
      </c>
      <c r="AC71" s="10" t="e">
        <f t="shared" si="3"/>
        <v>#N/A</v>
      </c>
      <c r="AD71" s="10" t="e">
        <f>VLOOKUP(P71,ฐานข้อมูล!$H$42:$T$48,1+เอกสาร3!AC71,FALSE)</f>
        <v>#N/A</v>
      </c>
      <c r="AE71" s="11" t="e">
        <f t="shared" si="4"/>
        <v>#N/A</v>
      </c>
      <c r="AF71" s="10" t="e">
        <f>VLOOKUP(P71,ฐานข้อมูล!$H$52:$T$58,1+เอกสาร3!AC71)</f>
        <v>#N/A</v>
      </c>
      <c r="AG71" s="10" t="e">
        <f t="shared" si="5"/>
        <v>#N/A</v>
      </c>
    </row>
    <row r="72" spans="1:33" s="10" customFormat="1" ht="21.95" customHeight="1">
      <c r="A72" s="13"/>
      <c r="B72" s="48"/>
      <c r="C72" s="48"/>
      <c r="D72" s="14"/>
      <c r="E72" s="14"/>
      <c r="F72" s="49"/>
      <c r="G72" s="53"/>
      <c r="H72" s="82"/>
      <c r="I72" s="85"/>
      <c r="J72" s="57"/>
      <c r="K72" s="57">
        <f t="shared" ref="K72:K117" si="6">IF(J72&gt;14601,0,IF(J72+2000&gt;14601,14600-J72,2000))</f>
        <v>2000</v>
      </c>
      <c r="L72" s="9">
        <f t="shared" ref="L72:L117" si="7">CEILING(H72*I72, 10)+H72</f>
        <v>0</v>
      </c>
      <c r="M72" s="9">
        <f t="shared" ref="M72:M117" si="8">IF(L72&gt;14601,0,IF(L72+2000&gt;14601,14600-L72,2000))</f>
        <v>2000</v>
      </c>
      <c r="P72" s="10" t="e">
        <f>VLOOKUP(E72,ฐานข้อมูล!$A$2:$E$8,2)</f>
        <v>#N/A</v>
      </c>
      <c r="Q72" s="10" t="e" cm="1">
        <f t="array" ref="Q72">VLOOKUP(P72,ฐานข้อมูล!$H$32:$T$38,{2,3,4,5,6,7,8,9,10,11,12,13},FALSE)</f>
        <v>#N/A</v>
      </c>
      <c r="AC72" s="10" t="e">
        <f t="shared" ref="AC72:AC117" si="9">IF(J72&lt;Q72-1,"ระบุค่าไม่ถูกต้อง",IF(J72&lt;Q72+1,1,IF(J72&lt;R72+1,2,IF(J72&lt;S72+1,3,IF(J72&lt;T72+1,4,IF(J72&lt;U72+1,5,IF(J72&lt;V72+1,6,IF(J72&lt;W72+1,7,IF(J72&lt;X72+1,8,IF(J72&lt;Y72+1,9,IF(J72&lt;Z72+1,10,IF(J72&lt;AA72+1,11,IF(J72&lt;AB72,12,0)))))))))))))</f>
        <v>#N/A</v>
      </c>
      <c r="AD72" s="10" t="e">
        <f>VLOOKUP(P72,ฐานข้อมูล!$H$42:$T$48,1+เอกสาร3!AC72,FALSE)</f>
        <v>#N/A</v>
      </c>
      <c r="AE72" s="11" t="e">
        <f t="shared" ref="AE72:AE117" si="10">AD72+J72</f>
        <v>#N/A</v>
      </c>
      <c r="AF72" s="10" t="e">
        <f>VLOOKUP(P72,ฐานข้อมูล!$H$52:$T$58,1+เอกสาร3!AC72)</f>
        <v>#N/A</v>
      </c>
      <c r="AG72" s="10" t="e">
        <f t="shared" ref="AG72:AG117" si="11">IF(AC72="ระบุค่าไม่ถูกต้อง",AC72,IF(AF72&lt;100,"ไม่ได้ปรับชดเชย",IF(AE72&gt;AF72,AF72,AE72)))</f>
        <v>#N/A</v>
      </c>
    </row>
    <row r="73" spans="1:33" s="10" customFormat="1" ht="21.95" customHeight="1">
      <c r="A73" s="13"/>
      <c r="B73" s="48"/>
      <c r="C73" s="48"/>
      <c r="D73" s="14"/>
      <c r="E73" s="14"/>
      <c r="F73" s="49"/>
      <c r="G73" s="53"/>
      <c r="H73" s="82"/>
      <c r="I73" s="85"/>
      <c r="J73" s="57"/>
      <c r="K73" s="57">
        <f t="shared" si="6"/>
        <v>2000</v>
      </c>
      <c r="L73" s="9">
        <f t="shared" si="7"/>
        <v>0</v>
      </c>
      <c r="M73" s="9">
        <f t="shared" si="8"/>
        <v>2000</v>
      </c>
      <c r="P73" s="10" t="e">
        <f>VLOOKUP(E73,ฐานข้อมูล!$A$2:$E$8,2)</f>
        <v>#N/A</v>
      </c>
      <c r="Q73" s="10" t="e" cm="1">
        <f t="array" ref="Q73">VLOOKUP(P73,ฐานข้อมูล!$H$32:$T$38,{2,3,4,5,6,7,8,9,10,11,12,13},FALSE)</f>
        <v>#N/A</v>
      </c>
      <c r="AC73" s="10" t="e">
        <f t="shared" si="9"/>
        <v>#N/A</v>
      </c>
      <c r="AD73" s="10" t="e">
        <f>VLOOKUP(P73,ฐานข้อมูล!$H$42:$T$48,1+เอกสาร3!AC73,FALSE)</f>
        <v>#N/A</v>
      </c>
      <c r="AE73" s="11" t="e">
        <f t="shared" si="10"/>
        <v>#N/A</v>
      </c>
      <c r="AF73" s="10" t="e">
        <f>VLOOKUP(P73,ฐานข้อมูล!$H$52:$T$58,1+เอกสาร3!AC73)</f>
        <v>#N/A</v>
      </c>
      <c r="AG73" s="10" t="e">
        <f t="shared" si="11"/>
        <v>#N/A</v>
      </c>
    </row>
    <row r="74" spans="1:33" s="10" customFormat="1" ht="21.95" customHeight="1">
      <c r="A74" s="13"/>
      <c r="B74" s="48"/>
      <c r="C74" s="48"/>
      <c r="D74" s="14"/>
      <c r="E74" s="14"/>
      <c r="F74" s="49"/>
      <c r="G74" s="53"/>
      <c r="H74" s="82"/>
      <c r="I74" s="85"/>
      <c r="J74" s="57"/>
      <c r="K74" s="57">
        <f t="shared" si="6"/>
        <v>2000</v>
      </c>
      <c r="L74" s="9">
        <f t="shared" si="7"/>
        <v>0</v>
      </c>
      <c r="M74" s="9">
        <f t="shared" si="8"/>
        <v>2000</v>
      </c>
      <c r="P74" s="10" t="e">
        <f>VLOOKUP(E74,ฐานข้อมูล!$A$2:$E$8,2)</f>
        <v>#N/A</v>
      </c>
      <c r="Q74" s="10" t="e" cm="1">
        <f t="array" ref="Q74">VLOOKUP(P74,ฐานข้อมูล!$H$32:$T$38,{2,3,4,5,6,7,8,9,10,11,12,13},FALSE)</f>
        <v>#N/A</v>
      </c>
      <c r="AC74" s="10" t="e">
        <f t="shared" si="9"/>
        <v>#N/A</v>
      </c>
      <c r="AD74" s="10" t="e">
        <f>VLOOKUP(P74,ฐานข้อมูล!$H$42:$T$48,1+เอกสาร3!AC74,FALSE)</f>
        <v>#N/A</v>
      </c>
      <c r="AE74" s="11" t="e">
        <f t="shared" si="10"/>
        <v>#N/A</v>
      </c>
      <c r="AF74" s="10" t="e">
        <f>VLOOKUP(P74,ฐานข้อมูล!$H$52:$T$58,1+เอกสาร3!AC74)</f>
        <v>#N/A</v>
      </c>
      <c r="AG74" s="10" t="e">
        <f t="shared" si="11"/>
        <v>#N/A</v>
      </c>
    </row>
    <row r="75" spans="1:33" s="10" customFormat="1" ht="21.95" customHeight="1">
      <c r="A75" s="13"/>
      <c r="B75" s="48"/>
      <c r="C75" s="48"/>
      <c r="D75" s="14"/>
      <c r="E75" s="14"/>
      <c r="F75" s="49"/>
      <c r="G75" s="53"/>
      <c r="H75" s="82"/>
      <c r="I75" s="85"/>
      <c r="J75" s="57"/>
      <c r="K75" s="57">
        <f t="shared" si="6"/>
        <v>2000</v>
      </c>
      <c r="L75" s="9">
        <f t="shared" si="7"/>
        <v>0</v>
      </c>
      <c r="M75" s="9">
        <f t="shared" si="8"/>
        <v>2000</v>
      </c>
      <c r="P75" s="10" t="e">
        <f>VLOOKUP(E75,ฐานข้อมูล!$A$2:$E$8,2)</f>
        <v>#N/A</v>
      </c>
      <c r="Q75" s="10" t="e" cm="1">
        <f t="array" ref="Q75">VLOOKUP(P75,ฐานข้อมูล!$H$32:$T$38,{2,3,4,5,6,7,8,9,10,11,12,13},FALSE)</f>
        <v>#N/A</v>
      </c>
      <c r="AC75" s="10" t="e">
        <f t="shared" si="9"/>
        <v>#N/A</v>
      </c>
      <c r="AD75" s="10" t="e">
        <f>VLOOKUP(P75,ฐานข้อมูล!$H$42:$T$48,1+เอกสาร3!AC75,FALSE)</f>
        <v>#N/A</v>
      </c>
      <c r="AE75" s="11" t="e">
        <f t="shared" si="10"/>
        <v>#N/A</v>
      </c>
      <c r="AF75" s="10" t="e">
        <f>VLOOKUP(P75,ฐานข้อมูล!$H$52:$T$58,1+เอกสาร3!AC75)</f>
        <v>#N/A</v>
      </c>
      <c r="AG75" s="10" t="e">
        <f t="shared" si="11"/>
        <v>#N/A</v>
      </c>
    </row>
    <row r="76" spans="1:33" s="10" customFormat="1" ht="21.95" customHeight="1">
      <c r="A76" s="13"/>
      <c r="B76" s="48"/>
      <c r="C76" s="48"/>
      <c r="D76" s="14"/>
      <c r="E76" s="14"/>
      <c r="F76" s="49"/>
      <c r="G76" s="53"/>
      <c r="H76" s="82"/>
      <c r="I76" s="85"/>
      <c r="J76" s="57"/>
      <c r="K76" s="57">
        <f t="shared" si="6"/>
        <v>2000</v>
      </c>
      <c r="L76" s="9">
        <f t="shared" si="7"/>
        <v>0</v>
      </c>
      <c r="M76" s="9">
        <f t="shared" si="8"/>
        <v>2000</v>
      </c>
      <c r="P76" s="10" t="e">
        <f>VLOOKUP(E76,ฐานข้อมูล!$A$2:$E$8,2)</f>
        <v>#N/A</v>
      </c>
      <c r="Q76" s="10" t="e" cm="1">
        <f t="array" ref="Q76">VLOOKUP(P76,ฐานข้อมูล!$H$32:$T$38,{2,3,4,5,6,7,8,9,10,11,12,13},FALSE)</f>
        <v>#N/A</v>
      </c>
      <c r="AC76" s="10" t="e">
        <f t="shared" si="9"/>
        <v>#N/A</v>
      </c>
      <c r="AD76" s="10" t="e">
        <f>VLOOKUP(P76,ฐานข้อมูล!$H$42:$T$48,1+เอกสาร3!AC76,FALSE)</f>
        <v>#N/A</v>
      </c>
      <c r="AE76" s="11" t="e">
        <f t="shared" si="10"/>
        <v>#N/A</v>
      </c>
      <c r="AF76" s="10" t="e">
        <f>VLOOKUP(P76,ฐานข้อมูล!$H$52:$T$58,1+เอกสาร3!AC76)</f>
        <v>#N/A</v>
      </c>
      <c r="AG76" s="10" t="e">
        <f t="shared" si="11"/>
        <v>#N/A</v>
      </c>
    </row>
    <row r="77" spans="1:33" s="10" customFormat="1" ht="21.95" customHeight="1">
      <c r="A77" s="13"/>
      <c r="B77" s="48"/>
      <c r="C77" s="48"/>
      <c r="D77" s="14"/>
      <c r="E77" s="14"/>
      <c r="F77" s="49"/>
      <c r="G77" s="53"/>
      <c r="H77" s="82"/>
      <c r="I77" s="85"/>
      <c r="J77" s="57"/>
      <c r="K77" s="57">
        <f t="shared" si="6"/>
        <v>2000</v>
      </c>
      <c r="L77" s="9">
        <f t="shared" si="7"/>
        <v>0</v>
      </c>
      <c r="M77" s="9">
        <f t="shared" si="8"/>
        <v>2000</v>
      </c>
      <c r="P77" s="10" t="e">
        <f>VLOOKUP(E77,ฐานข้อมูล!$A$2:$E$8,2)</f>
        <v>#N/A</v>
      </c>
      <c r="Q77" s="10" t="e" cm="1">
        <f t="array" ref="Q77">VLOOKUP(P77,ฐานข้อมูล!$H$32:$T$38,{2,3,4,5,6,7,8,9,10,11,12,13},FALSE)</f>
        <v>#N/A</v>
      </c>
      <c r="AC77" s="10" t="e">
        <f t="shared" si="9"/>
        <v>#N/A</v>
      </c>
      <c r="AD77" s="10" t="e">
        <f>VLOOKUP(P77,ฐานข้อมูล!$H$42:$T$48,1+เอกสาร3!AC77,FALSE)</f>
        <v>#N/A</v>
      </c>
      <c r="AE77" s="11" t="e">
        <f t="shared" si="10"/>
        <v>#N/A</v>
      </c>
      <c r="AF77" s="10" t="e">
        <f>VLOOKUP(P77,ฐานข้อมูล!$H$52:$T$58,1+เอกสาร3!AC77)</f>
        <v>#N/A</v>
      </c>
      <c r="AG77" s="10" t="e">
        <f t="shared" si="11"/>
        <v>#N/A</v>
      </c>
    </row>
    <row r="78" spans="1:33" s="10" customFormat="1" ht="21.95" customHeight="1">
      <c r="A78" s="13"/>
      <c r="B78" s="48"/>
      <c r="C78" s="48"/>
      <c r="D78" s="14"/>
      <c r="E78" s="14"/>
      <c r="F78" s="49"/>
      <c r="G78" s="53"/>
      <c r="H78" s="82"/>
      <c r="I78" s="85"/>
      <c r="J78" s="57"/>
      <c r="K78" s="57">
        <f t="shared" si="6"/>
        <v>2000</v>
      </c>
      <c r="L78" s="9">
        <f t="shared" si="7"/>
        <v>0</v>
      </c>
      <c r="M78" s="9">
        <f t="shared" si="8"/>
        <v>2000</v>
      </c>
      <c r="P78" s="10" t="e">
        <f>VLOOKUP(E78,ฐานข้อมูล!$A$2:$E$8,2)</f>
        <v>#N/A</v>
      </c>
      <c r="Q78" s="10" t="e" cm="1">
        <f t="array" ref="Q78">VLOOKUP(P78,ฐานข้อมูล!$H$32:$T$38,{2,3,4,5,6,7,8,9,10,11,12,13},FALSE)</f>
        <v>#N/A</v>
      </c>
      <c r="AC78" s="10" t="e">
        <f t="shared" si="9"/>
        <v>#N/A</v>
      </c>
      <c r="AD78" s="10" t="e">
        <f>VLOOKUP(P78,ฐานข้อมูล!$H$42:$T$48,1+เอกสาร3!AC78,FALSE)</f>
        <v>#N/A</v>
      </c>
      <c r="AE78" s="11" t="e">
        <f t="shared" si="10"/>
        <v>#N/A</v>
      </c>
      <c r="AF78" s="10" t="e">
        <f>VLOOKUP(P78,ฐานข้อมูล!$H$52:$T$58,1+เอกสาร3!AC78)</f>
        <v>#N/A</v>
      </c>
      <c r="AG78" s="10" t="e">
        <f t="shared" si="11"/>
        <v>#N/A</v>
      </c>
    </row>
    <row r="79" spans="1:33" s="10" customFormat="1" ht="21.95" customHeight="1">
      <c r="A79" s="13"/>
      <c r="B79" s="48"/>
      <c r="C79" s="48"/>
      <c r="D79" s="14"/>
      <c r="E79" s="14"/>
      <c r="F79" s="49"/>
      <c r="G79" s="53"/>
      <c r="H79" s="82"/>
      <c r="I79" s="85"/>
      <c r="J79" s="57"/>
      <c r="K79" s="57">
        <f t="shared" si="6"/>
        <v>2000</v>
      </c>
      <c r="L79" s="9">
        <f t="shared" si="7"/>
        <v>0</v>
      </c>
      <c r="M79" s="9">
        <f t="shared" si="8"/>
        <v>2000</v>
      </c>
      <c r="P79" s="10" t="e">
        <f>VLOOKUP(E79,ฐานข้อมูล!$A$2:$E$8,2)</f>
        <v>#N/A</v>
      </c>
      <c r="Q79" s="10" t="e" cm="1">
        <f t="array" ref="Q79">VLOOKUP(P79,ฐานข้อมูล!$H$32:$T$38,{2,3,4,5,6,7,8,9,10,11,12,13},FALSE)</f>
        <v>#N/A</v>
      </c>
      <c r="AC79" s="10" t="e">
        <f t="shared" si="9"/>
        <v>#N/A</v>
      </c>
      <c r="AD79" s="10" t="e">
        <f>VLOOKUP(P79,ฐานข้อมูล!$H$42:$T$48,1+เอกสาร3!AC79,FALSE)</f>
        <v>#N/A</v>
      </c>
      <c r="AE79" s="11" t="e">
        <f t="shared" si="10"/>
        <v>#N/A</v>
      </c>
      <c r="AF79" s="10" t="e">
        <f>VLOOKUP(P79,ฐานข้อมูล!$H$52:$T$58,1+เอกสาร3!AC79)</f>
        <v>#N/A</v>
      </c>
      <c r="AG79" s="10" t="e">
        <f t="shared" si="11"/>
        <v>#N/A</v>
      </c>
    </row>
    <row r="80" spans="1:33" s="10" customFormat="1" ht="21.95" customHeight="1">
      <c r="A80" s="13"/>
      <c r="B80" s="48"/>
      <c r="C80" s="48"/>
      <c r="D80" s="14"/>
      <c r="E80" s="14"/>
      <c r="F80" s="49"/>
      <c r="G80" s="53"/>
      <c r="H80" s="82"/>
      <c r="I80" s="85"/>
      <c r="J80" s="57"/>
      <c r="K80" s="57">
        <f t="shared" si="6"/>
        <v>2000</v>
      </c>
      <c r="L80" s="9">
        <f t="shared" si="7"/>
        <v>0</v>
      </c>
      <c r="M80" s="9">
        <f t="shared" si="8"/>
        <v>2000</v>
      </c>
      <c r="P80" s="10" t="e">
        <f>VLOOKUP(E80,ฐานข้อมูล!$A$2:$E$8,2)</f>
        <v>#N/A</v>
      </c>
      <c r="Q80" s="10" t="e" cm="1">
        <f t="array" ref="Q80">VLOOKUP(P80,ฐานข้อมูล!$H$32:$T$38,{2,3,4,5,6,7,8,9,10,11,12,13},FALSE)</f>
        <v>#N/A</v>
      </c>
      <c r="AC80" s="10" t="e">
        <f t="shared" si="9"/>
        <v>#N/A</v>
      </c>
      <c r="AD80" s="10" t="e">
        <f>VLOOKUP(P80,ฐานข้อมูล!$H$42:$T$48,1+เอกสาร3!AC80,FALSE)</f>
        <v>#N/A</v>
      </c>
      <c r="AE80" s="11" t="e">
        <f t="shared" si="10"/>
        <v>#N/A</v>
      </c>
      <c r="AF80" s="10" t="e">
        <f>VLOOKUP(P80,ฐานข้อมูล!$H$52:$T$58,1+เอกสาร3!AC80)</f>
        <v>#N/A</v>
      </c>
      <c r="AG80" s="10" t="e">
        <f t="shared" si="11"/>
        <v>#N/A</v>
      </c>
    </row>
    <row r="81" spans="1:33" s="10" customFormat="1" ht="21.95" customHeight="1">
      <c r="A81" s="13"/>
      <c r="B81" s="48"/>
      <c r="C81" s="48"/>
      <c r="D81" s="14"/>
      <c r="E81" s="14"/>
      <c r="F81" s="49"/>
      <c r="G81" s="53"/>
      <c r="H81" s="82"/>
      <c r="I81" s="85"/>
      <c r="J81" s="57"/>
      <c r="K81" s="57">
        <f t="shared" si="6"/>
        <v>2000</v>
      </c>
      <c r="L81" s="9">
        <f t="shared" si="7"/>
        <v>0</v>
      </c>
      <c r="M81" s="9">
        <f t="shared" si="8"/>
        <v>2000</v>
      </c>
      <c r="P81" s="10" t="e">
        <f>VLOOKUP(E81,ฐานข้อมูล!$A$2:$E$8,2)</f>
        <v>#N/A</v>
      </c>
      <c r="Q81" s="10" t="e" cm="1">
        <f t="array" ref="Q81">VLOOKUP(P81,ฐานข้อมูล!$H$32:$T$38,{2,3,4,5,6,7,8,9,10,11,12,13},FALSE)</f>
        <v>#N/A</v>
      </c>
      <c r="AC81" s="10" t="e">
        <f t="shared" si="9"/>
        <v>#N/A</v>
      </c>
      <c r="AD81" s="10" t="e">
        <f>VLOOKUP(P81,ฐานข้อมูล!$H$42:$T$48,1+เอกสาร3!AC81,FALSE)</f>
        <v>#N/A</v>
      </c>
      <c r="AE81" s="11" t="e">
        <f t="shared" si="10"/>
        <v>#N/A</v>
      </c>
      <c r="AF81" s="10" t="e">
        <f>VLOOKUP(P81,ฐานข้อมูล!$H$52:$T$58,1+เอกสาร3!AC81)</f>
        <v>#N/A</v>
      </c>
      <c r="AG81" s="10" t="e">
        <f t="shared" si="11"/>
        <v>#N/A</v>
      </c>
    </row>
    <row r="82" spans="1:33" s="10" customFormat="1" ht="21.95" customHeight="1">
      <c r="A82" s="13"/>
      <c r="B82" s="48"/>
      <c r="C82" s="48"/>
      <c r="D82" s="14"/>
      <c r="E82" s="14"/>
      <c r="F82" s="49"/>
      <c r="G82" s="53"/>
      <c r="H82" s="82"/>
      <c r="I82" s="85"/>
      <c r="J82" s="57"/>
      <c r="K82" s="57">
        <f t="shared" si="6"/>
        <v>2000</v>
      </c>
      <c r="L82" s="9">
        <f t="shared" si="7"/>
        <v>0</v>
      </c>
      <c r="M82" s="9">
        <f t="shared" si="8"/>
        <v>2000</v>
      </c>
      <c r="P82" s="10" t="e">
        <f>VLOOKUP(E82,ฐานข้อมูล!$A$2:$E$8,2)</f>
        <v>#N/A</v>
      </c>
      <c r="Q82" s="10" t="e" cm="1">
        <f t="array" ref="Q82">VLOOKUP(P82,ฐานข้อมูล!$H$32:$T$38,{2,3,4,5,6,7,8,9,10,11,12,13},FALSE)</f>
        <v>#N/A</v>
      </c>
      <c r="AC82" s="10" t="e">
        <f t="shared" si="9"/>
        <v>#N/A</v>
      </c>
      <c r="AD82" s="10" t="e">
        <f>VLOOKUP(P82,ฐานข้อมูล!$H$42:$T$48,1+เอกสาร3!AC82,FALSE)</f>
        <v>#N/A</v>
      </c>
      <c r="AE82" s="11" t="e">
        <f t="shared" si="10"/>
        <v>#N/A</v>
      </c>
      <c r="AF82" s="10" t="e">
        <f>VLOOKUP(P82,ฐานข้อมูล!$H$52:$T$58,1+เอกสาร3!AC82)</f>
        <v>#N/A</v>
      </c>
      <c r="AG82" s="10" t="e">
        <f t="shared" si="11"/>
        <v>#N/A</v>
      </c>
    </row>
    <row r="83" spans="1:33" s="10" customFormat="1" ht="21.95" customHeight="1">
      <c r="A83" s="13"/>
      <c r="B83" s="48"/>
      <c r="C83" s="48"/>
      <c r="D83" s="14"/>
      <c r="E83" s="14"/>
      <c r="F83" s="49"/>
      <c r="G83" s="53"/>
      <c r="H83" s="82"/>
      <c r="I83" s="85"/>
      <c r="J83" s="57"/>
      <c r="K83" s="57">
        <f t="shared" si="6"/>
        <v>2000</v>
      </c>
      <c r="L83" s="9">
        <f t="shared" si="7"/>
        <v>0</v>
      </c>
      <c r="M83" s="9">
        <f t="shared" si="8"/>
        <v>2000</v>
      </c>
      <c r="P83" s="10" t="e">
        <f>VLOOKUP(E83,ฐานข้อมูล!$A$2:$E$8,2)</f>
        <v>#N/A</v>
      </c>
      <c r="Q83" s="10" t="e" cm="1">
        <f t="array" ref="Q83">VLOOKUP(P83,ฐานข้อมูล!$H$32:$T$38,{2,3,4,5,6,7,8,9,10,11,12,13},FALSE)</f>
        <v>#N/A</v>
      </c>
      <c r="AC83" s="10" t="e">
        <f t="shared" si="9"/>
        <v>#N/A</v>
      </c>
      <c r="AD83" s="10" t="e">
        <f>VLOOKUP(P83,ฐานข้อมูล!$H$42:$T$48,1+เอกสาร3!AC83,FALSE)</f>
        <v>#N/A</v>
      </c>
      <c r="AE83" s="11" t="e">
        <f t="shared" si="10"/>
        <v>#N/A</v>
      </c>
      <c r="AF83" s="10" t="e">
        <f>VLOOKUP(P83,ฐานข้อมูล!$H$52:$T$58,1+เอกสาร3!AC83)</f>
        <v>#N/A</v>
      </c>
      <c r="AG83" s="10" t="e">
        <f t="shared" si="11"/>
        <v>#N/A</v>
      </c>
    </row>
    <row r="84" spans="1:33" s="10" customFormat="1" ht="21.95" customHeight="1">
      <c r="A84" s="13"/>
      <c r="B84" s="48"/>
      <c r="C84" s="48"/>
      <c r="D84" s="14"/>
      <c r="E84" s="14"/>
      <c r="F84" s="49"/>
      <c r="G84" s="53"/>
      <c r="H84" s="82"/>
      <c r="I84" s="85"/>
      <c r="J84" s="57"/>
      <c r="K84" s="57">
        <f t="shared" si="6"/>
        <v>2000</v>
      </c>
      <c r="L84" s="9">
        <f t="shared" si="7"/>
        <v>0</v>
      </c>
      <c r="M84" s="9">
        <f t="shared" si="8"/>
        <v>2000</v>
      </c>
      <c r="P84" s="10" t="e">
        <f>VLOOKUP(E84,ฐานข้อมูล!$A$2:$E$8,2)</f>
        <v>#N/A</v>
      </c>
      <c r="Q84" s="10" t="e" cm="1">
        <f t="array" ref="Q84">VLOOKUP(P84,ฐานข้อมูล!$H$32:$T$38,{2,3,4,5,6,7,8,9,10,11,12,13},FALSE)</f>
        <v>#N/A</v>
      </c>
      <c r="AC84" s="10" t="e">
        <f t="shared" si="9"/>
        <v>#N/A</v>
      </c>
      <c r="AD84" s="10" t="e">
        <f>VLOOKUP(P84,ฐานข้อมูล!$H$42:$T$48,1+เอกสาร3!AC84,FALSE)</f>
        <v>#N/A</v>
      </c>
      <c r="AE84" s="11" t="e">
        <f t="shared" si="10"/>
        <v>#N/A</v>
      </c>
      <c r="AF84" s="10" t="e">
        <f>VLOOKUP(P84,ฐานข้อมูล!$H$52:$T$58,1+เอกสาร3!AC84)</f>
        <v>#N/A</v>
      </c>
      <c r="AG84" s="10" t="e">
        <f t="shared" si="11"/>
        <v>#N/A</v>
      </c>
    </row>
    <row r="85" spans="1:33" s="10" customFormat="1" ht="21.95" customHeight="1">
      <c r="A85" s="13"/>
      <c r="B85" s="48"/>
      <c r="C85" s="48"/>
      <c r="D85" s="14"/>
      <c r="E85" s="14"/>
      <c r="F85" s="49"/>
      <c r="G85" s="53"/>
      <c r="H85" s="82"/>
      <c r="I85" s="85"/>
      <c r="J85" s="57"/>
      <c r="K85" s="57">
        <f t="shared" si="6"/>
        <v>2000</v>
      </c>
      <c r="L85" s="9">
        <f t="shared" si="7"/>
        <v>0</v>
      </c>
      <c r="M85" s="9">
        <f t="shared" si="8"/>
        <v>2000</v>
      </c>
      <c r="P85" s="10" t="e">
        <f>VLOOKUP(E85,ฐานข้อมูล!$A$2:$E$8,2)</f>
        <v>#N/A</v>
      </c>
      <c r="Q85" s="10" t="e" cm="1">
        <f t="array" ref="Q85">VLOOKUP(P85,ฐานข้อมูล!$H$32:$T$38,{2,3,4,5,6,7,8,9,10,11,12,13},FALSE)</f>
        <v>#N/A</v>
      </c>
      <c r="AC85" s="10" t="e">
        <f t="shared" si="9"/>
        <v>#N/A</v>
      </c>
      <c r="AD85" s="10" t="e">
        <f>VLOOKUP(P85,ฐานข้อมูล!$H$42:$T$48,1+เอกสาร3!AC85,FALSE)</f>
        <v>#N/A</v>
      </c>
      <c r="AE85" s="11" t="e">
        <f t="shared" si="10"/>
        <v>#N/A</v>
      </c>
      <c r="AF85" s="10" t="e">
        <f>VLOOKUP(P85,ฐานข้อมูล!$H$52:$T$58,1+เอกสาร3!AC85)</f>
        <v>#N/A</v>
      </c>
      <c r="AG85" s="10" t="e">
        <f t="shared" si="11"/>
        <v>#N/A</v>
      </c>
    </row>
    <row r="86" spans="1:33" s="10" customFormat="1" ht="21.95" customHeight="1">
      <c r="A86" s="13"/>
      <c r="B86" s="48"/>
      <c r="C86" s="48"/>
      <c r="D86" s="14"/>
      <c r="E86" s="14"/>
      <c r="F86" s="49"/>
      <c r="G86" s="53"/>
      <c r="H86" s="82"/>
      <c r="I86" s="85"/>
      <c r="J86" s="57"/>
      <c r="K86" s="57">
        <f t="shared" si="6"/>
        <v>2000</v>
      </c>
      <c r="L86" s="9">
        <f t="shared" si="7"/>
        <v>0</v>
      </c>
      <c r="M86" s="9">
        <f t="shared" si="8"/>
        <v>2000</v>
      </c>
      <c r="P86" s="10" t="e">
        <f>VLOOKUP(E86,ฐานข้อมูล!$A$2:$E$8,2)</f>
        <v>#N/A</v>
      </c>
      <c r="Q86" s="10" t="e" cm="1">
        <f t="array" ref="Q86">VLOOKUP(P86,ฐานข้อมูล!$H$32:$T$38,{2,3,4,5,6,7,8,9,10,11,12,13},FALSE)</f>
        <v>#N/A</v>
      </c>
      <c r="AC86" s="10" t="e">
        <f t="shared" si="9"/>
        <v>#N/A</v>
      </c>
      <c r="AD86" s="10" t="e">
        <f>VLOOKUP(P86,ฐานข้อมูล!$H$42:$T$48,1+เอกสาร3!AC86,FALSE)</f>
        <v>#N/A</v>
      </c>
      <c r="AE86" s="11" t="e">
        <f t="shared" si="10"/>
        <v>#N/A</v>
      </c>
      <c r="AF86" s="10" t="e">
        <f>VLOOKUP(P86,ฐานข้อมูล!$H$52:$T$58,1+เอกสาร3!AC86)</f>
        <v>#N/A</v>
      </c>
      <c r="AG86" s="10" t="e">
        <f t="shared" si="11"/>
        <v>#N/A</v>
      </c>
    </row>
    <row r="87" spans="1:33" s="10" customFormat="1" ht="21.95" customHeight="1">
      <c r="A87" s="13"/>
      <c r="B87" s="48"/>
      <c r="C87" s="48"/>
      <c r="D87" s="14"/>
      <c r="E87" s="14"/>
      <c r="F87" s="49"/>
      <c r="G87" s="53"/>
      <c r="H87" s="82"/>
      <c r="I87" s="85"/>
      <c r="J87" s="57"/>
      <c r="K87" s="57">
        <f t="shared" si="6"/>
        <v>2000</v>
      </c>
      <c r="L87" s="9">
        <f t="shared" si="7"/>
        <v>0</v>
      </c>
      <c r="M87" s="9">
        <f t="shared" si="8"/>
        <v>2000</v>
      </c>
      <c r="P87" s="10" t="e">
        <f>VLOOKUP(E87,ฐานข้อมูล!$A$2:$E$8,2)</f>
        <v>#N/A</v>
      </c>
      <c r="Q87" s="10" t="e" cm="1">
        <f t="array" ref="Q87">VLOOKUP(P87,ฐานข้อมูล!$H$32:$T$38,{2,3,4,5,6,7,8,9,10,11,12,13},FALSE)</f>
        <v>#N/A</v>
      </c>
      <c r="AC87" s="10" t="e">
        <f t="shared" si="9"/>
        <v>#N/A</v>
      </c>
      <c r="AD87" s="10" t="e">
        <f>VLOOKUP(P87,ฐานข้อมูล!$H$42:$T$48,1+เอกสาร3!AC87,FALSE)</f>
        <v>#N/A</v>
      </c>
      <c r="AE87" s="11" t="e">
        <f t="shared" si="10"/>
        <v>#N/A</v>
      </c>
      <c r="AF87" s="10" t="e">
        <f>VLOOKUP(P87,ฐานข้อมูล!$H$52:$T$58,1+เอกสาร3!AC87)</f>
        <v>#N/A</v>
      </c>
      <c r="AG87" s="10" t="e">
        <f t="shared" si="11"/>
        <v>#N/A</v>
      </c>
    </row>
    <row r="88" spans="1:33" s="10" customFormat="1" ht="21.95" customHeight="1">
      <c r="A88" s="13"/>
      <c r="B88" s="48"/>
      <c r="C88" s="48"/>
      <c r="D88" s="14"/>
      <c r="E88" s="14"/>
      <c r="F88" s="49"/>
      <c r="G88" s="53"/>
      <c r="H88" s="82"/>
      <c r="I88" s="85"/>
      <c r="J88" s="57"/>
      <c r="K88" s="57">
        <f t="shared" si="6"/>
        <v>2000</v>
      </c>
      <c r="L88" s="9">
        <f t="shared" si="7"/>
        <v>0</v>
      </c>
      <c r="M88" s="9">
        <f t="shared" si="8"/>
        <v>2000</v>
      </c>
      <c r="P88" s="10" t="e">
        <f>VLOOKUP(E88,ฐานข้อมูล!$A$2:$E$8,2)</f>
        <v>#N/A</v>
      </c>
      <c r="Q88" s="10" t="e" cm="1">
        <f t="array" ref="Q88">VLOOKUP(P88,ฐานข้อมูล!$H$32:$T$38,{2,3,4,5,6,7,8,9,10,11,12,13},FALSE)</f>
        <v>#N/A</v>
      </c>
      <c r="AC88" s="10" t="e">
        <f t="shared" si="9"/>
        <v>#N/A</v>
      </c>
      <c r="AD88" s="10" t="e">
        <f>VLOOKUP(P88,ฐานข้อมูล!$H$42:$T$48,1+เอกสาร3!AC88,FALSE)</f>
        <v>#N/A</v>
      </c>
      <c r="AE88" s="11" t="e">
        <f t="shared" si="10"/>
        <v>#N/A</v>
      </c>
      <c r="AF88" s="10" t="e">
        <f>VLOOKUP(P88,ฐานข้อมูล!$H$52:$T$58,1+เอกสาร3!AC88)</f>
        <v>#N/A</v>
      </c>
      <c r="AG88" s="10" t="e">
        <f t="shared" si="11"/>
        <v>#N/A</v>
      </c>
    </row>
    <row r="89" spans="1:33" s="10" customFormat="1" ht="21.95" customHeight="1">
      <c r="A89" s="13"/>
      <c r="B89" s="48"/>
      <c r="C89" s="48"/>
      <c r="D89" s="14"/>
      <c r="E89" s="14"/>
      <c r="F89" s="49"/>
      <c r="G89" s="53"/>
      <c r="H89" s="82"/>
      <c r="I89" s="85"/>
      <c r="J89" s="57"/>
      <c r="K89" s="57">
        <f t="shared" si="6"/>
        <v>2000</v>
      </c>
      <c r="L89" s="9">
        <f t="shared" si="7"/>
        <v>0</v>
      </c>
      <c r="M89" s="9">
        <f t="shared" si="8"/>
        <v>2000</v>
      </c>
      <c r="P89" s="10" t="e">
        <f>VLOOKUP(E89,ฐานข้อมูล!$A$2:$E$8,2)</f>
        <v>#N/A</v>
      </c>
      <c r="Q89" s="10" t="e" cm="1">
        <f t="array" ref="Q89">VLOOKUP(P89,ฐานข้อมูล!$H$32:$T$38,{2,3,4,5,6,7,8,9,10,11,12,13},FALSE)</f>
        <v>#N/A</v>
      </c>
      <c r="AC89" s="10" t="e">
        <f t="shared" si="9"/>
        <v>#N/A</v>
      </c>
      <c r="AD89" s="10" t="e">
        <f>VLOOKUP(P89,ฐานข้อมูล!$H$42:$T$48,1+เอกสาร3!AC89,FALSE)</f>
        <v>#N/A</v>
      </c>
      <c r="AE89" s="11" t="e">
        <f t="shared" si="10"/>
        <v>#N/A</v>
      </c>
      <c r="AF89" s="10" t="e">
        <f>VLOOKUP(P89,ฐานข้อมูล!$H$52:$T$58,1+เอกสาร3!AC89)</f>
        <v>#N/A</v>
      </c>
      <c r="AG89" s="10" t="e">
        <f t="shared" si="11"/>
        <v>#N/A</v>
      </c>
    </row>
    <row r="90" spans="1:33" s="10" customFormat="1" ht="21.95" customHeight="1">
      <c r="A90" s="13"/>
      <c r="B90" s="48"/>
      <c r="C90" s="48"/>
      <c r="D90" s="14"/>
      <c r="E90" s="14"/>
      <c r="F90" s="49"/>
      <c r="G90" s="53"/>
      <c r="H90" s="82"/>
      <c r="I90" s="85"/>
      <c r="J90" s="57"/>
      <c r="K90" s="57">
        <f t="shared" si="6"/>
        <v>2000</v>
      </c>
      <c r="L90" s="9">
        <f t="shared" si="7"/>
        <v>0</v>
      </c>
      <c r="M90" s="9">
        <f t="shared" si="8"/>
        <v>2000</v>
      </c>
      <c r="P90" s="10" t="e">
        <f>VLOOKUP(E90,ฐานข้อมูล!$A$2:$E$8,2)</f>
        <v>#N/A</v>
      </c>
      <c r="Q90" s="10" t="e" cm="1">
        <f t="array" ref="Q90">VLOOKUP(P90,ฐานข้อมูล!$H$32:$T$38,{2,3,4,5,6,7,8,9,10,11,12,13},FALSE)</f>
        <v>#N/A</v>
      </c>
      <c r="AC90" s="10" t="e">
        <f t="shared" si="9"/>
        <v>#N/A</v>
      </c>
      <c r="AD90" s="10" t="e">
        <f>VLOOKUP(P90,ฐานข้อมูล!$H$42:$T$48,1+เอกสาร3!AC90,FALSE)</f>
        <v>#N/A</v>
      </c>
      <c r="AE90" s="11" t="e">
        <f t="shared" si="10"/>
        <v>#N/A</v>
      </c>
      <c r="AF90" s="10" t="e">
        <f>VLOOKUP(P90,ฐานข้อมูล!$H$52:$T$58,1+เอกสาร3!AC90)</f>
        <v>#N/A</v>
      </c>
      <c r="AG90" s="10" t="e">
        <f t="shared" si="11"/>
        <v>#N/A</v>
      </c>
    </row>
    <row r="91" spans="1:33" s="10" customFormat="1" ht="21.95" customHeight="1">
      <c r="A91" s="13"/>
      <c r="B91" s="48"/>
      <c r="C91" s="48"/>
      <c r="D91" s="14"/>
      <c r="E91" s="14"/>
      <c r="F91" s="49"/>
      <c r="G91" s="53"/>
      <c r="H91" s="82"/>
      <c r="I91" s="85"/>
      <c r="J91" s="57"/>
      <c r="K91" s="57">
        <f t="shared" si="6"/>
        <v>2000</v>
      </c>
      <c r="L91" s="9">
        <f t="shared" si="7"/>
        <v>0</v>
      </c>
      <c r="M91" s="9">
        <f t="shared" si="8"/>
        <v>2000</v>
      </c>
      <c r="P91" s="10" t="e">
        <f>VLOOKUP(E91,ฐานข้อมูล!$A$2:$E$8,2)</f>
        <v>#N/A</v>
      </c>
      <c r="Q91" s="10" t="e" cm="1">
        <f t="array" ref="Q91">VLOOKUP(P91,ฐานข้อมูล!$H$32:$T$38,{2,3,4,5,6,7,8,9,10,11,12,13},FALSE)</f>
        <v>#N/A</v>
      </c>
      <c r="AC91" s="10" t="e">
        <f t="shared" si="9"/>
        <v>#N/A</v>
      </c>
      <c r="AD91" s="10" t="e">
        <f>VLOOKUP(P91,ฐานข้อมูล!$H$42:$T$48,1+เอกสาร3!AC91,FALSE)</f>
        <v>#N/A</v>
      </c>
      <c r="AE91" s="11" t="e">
        <f t="shared" si="10"/>
        <v>#N/A</v>
      </c>
      <c r="AF91" s="10" t="e">
        <f>VLOOKUP(P91,ฐานข้อมูล!$H$52:$T$58,1+เอกสาร3!AC91)</f>
        <v>#N/A</v>
      </c>
      <c r="AG91" s="10" t="e">
        <f t="shared" si="11"/>
        <v>#N/A</v>
      </c>
    </row>
    <row r="92" spans="1:33" s="10" customFormat="1" ht="21.95" customHeight="1">
      <c r="A92" s="13"/>
      <c r="B92" s="48"/>
      <c r="C92" s="48"/>
      <c r="D92" s="14"/>
      <c r="E92" s="14"/>
      <c r="F92" s="49"/>
      <c r="G92" s="53"/>
      <c r="H92" s="82"/>
      <c r="I92" s="85"/>
      <c r="J92" s="57"/>
      <c r="K92" s="57">
        <f t="shared" si="6"/>
        <v>2000</v>
      </c>
      <c r="L92" s="9">
        <f t="shared" si="7"/>
        <v>0</v>
      </c>
      <c r="M92" s="9">
        <f t="shared" si="8"/>
        <v>2000</v>
      </c>
      <c r="P92" s="10" t="e">
        <f>VLOOKUP(E92,ฐานข้อมูล!$A$2:$E$8,2)</f>
        <v>#N/A</v>
      </c>
      <c r="Q92" s="10" t="e" cm="1">
        <f t="array" ref="Q92">VLOOKUP(P92,ฐานข้อมูล!$H$32:$T$38,{2,3,4,5,6,7,8,9,10,11,12,13},FALSE)</f>
        <v>#N/A</v>
      </c>
      <c r="AC92" s="10" t="e">
        <f t="shared" si="9"/>
        <v>#N/A</v>
      </c>
      <c r="AD92" s="10" t="e">
        <f>VLOOKUP(P92,ฐานข้อมูล!$H$42:$T$48,1+เอกสาร3!AC92,FALSE)</f>
        <v>#N/A</v>
      </c>
      <c r="AE92" s="11" t="e">
        <f t="shared" si="10"/>
        <v>#N/A</v>
      </c>
      <c r="AF92" s="10" t="e">
        <f>VLOOKUP(P92,ฐานข้อมูล!$H$52:$T$58,1+เอกสาร3!AC92)</f>
        <v>#N/A</v>
      </c>
      <c r="AG92" s="10" t="e">
        <f t="shared" si="11"/>
        <v>#N/A</v>
      </c>
    </row>
    <row r="93" spans="1:33" s="10" customFormat="1" ht="21.95" customHeight="1">
      <c r="A93" s="13"/>
      <c r="B93" s="48"/>
      <c r="C93" s="48"/>
      <c r="D93" s="14"/>
      <c r="E93" s="14"/>
      <c r="F93" s="49"/>
      <c r="G93" s="53"/>
      <c r="H93" s="82"/>
      <c r="I93" s="85"/>
      <c r="J93" s="57"/>
      <c r="K93" s="57">
        <f t="shared" si="6"/>
        <v>2000</v>
      </c>
      <c r="L93" s="9">
        <f t="shared" si="7"/>
        <v>0</v>
      </c>
      <c r="M93" s="9">
        <f t="shared" si="8"/>
        <v>2000</v>
      </c>
      <c r="P93" s="10" t="e">
        <f>VLOOKUP(E93,ฐานข้อมูล!$A$2:$E$8,2)</f>
        <v>#N/A</v>
      </c>
      <c r="Q93" s="10" t="e" cm="1">
        <f t="array" ref="Q93">VLOOKUP(P93,ฐานข้อมูล!$H$32:$T$38,{2,3,4,5,6,7,8,9,10,11,12,13},FALSE)</f>
        <v>#N/A</v>
      </c>
      <c r="AC93" s="10" t="e">
        <f t="shared" si="9"/>
        <v>#N/A</v>
      </c>
      <c r="AD93" s="10" t="e">
        <f>VLOOKUP(P93,ฐานข้อมูล!$H$42:$T$48,1+เอกสาร3!AC93,FALSE)</f>
        <v>#N/A</v>
      </c>
      <c r="AE93" s="11" t="e">
        <f t="shared" si="10"/>
        <v>#N/A</v>
      </c>
      <c r="AF93" s="10" t="e">
        <f>VLOOKUP(P93,ฐานข้อมูล!$H$52:$T$58,1+เอกสาร3!AC93)</f>
        <v>#N/A</v>
      </c>
      <c r="AG93" s="10" t="e">
        <f t="shared" si="11"/>
        <v>#N/A</v>
      </c>
    </row>
    <row r="94" spans="1:33" s="10" customFormat="1" ht="21.95" customHeight="1">
      <c r="A94" s="13"/>
      <c r="B94" s="48"/>
      <c r="C94" s="48"/>
      <c r="D94" s="14"/>
      <c r="E94" s="14"/>
      <c r="F94" s="49"/>
      <c r="G94" s="53"/>
      <c r="H94" s="82"/>
      <c r="I94" s="85"/>
      <c r="J94" s="57"/>
      <c r="K94" s="57">
        <f t="shared" si="6"/>
        <v>2000</v>
      </c>
      <c r="L94" s="9">
        <f t="shared" si="7"/>
        <v>0</v>
      </c>
      <c r="M94" s="9">
        <f t="shared" si="8"/>
        <v>2000</v>
      </c>
      <c r="P94" s="10" t="e">
        <f>VLOOKUP(E94,ฐานข้อมูล!$A$2:$E$8,2)</f>
        <v>#N/A</v>
      </c>
      <c r="Q94" s="10" t="e" cm="1">
        <f t="array" ref="Q94">VLOOKUP(P94,ฐานข้อมูล!$H$32:$T$38,{2,3,4,5,6,7,8,9,10,11,12,13},FALSE)</f>
        <v>#N/A</v>
      </c>
      <c r="AC94" s="10" t="e">
        <f t="shared" si="9"/>
        <v>#N/A</v>
      </c>
      <c r="AD94" s="10" t="e">
        <f>VLOOKUP(P94,ฐานข้อมูล!$H$42:$T$48,1+เอกสาร3!AC94,FALSE)</f>
        <v>#N/A</v>
      </c>
      <c r="AE94" s="11" t="e">
        <f t="shared" si="10"/>
        <v>#N/A</v>
      </c>
      <c r="AF94" s="10" t="e">
        <f>VLOOKUP(P94,ฐานข้อมูล!$H$52:$T$58,1+เอกสาร3!AC94)</f>
        <v>#N/A</v>
      </c>
      <c r="AG94" s="10" t="e">
        <f t="shared" si="11"/>
        <v>#N/A</v>
      </c>
    </row>
    <row r="95" spans="1:33" s="10" customFormat="1" ht="21.95" customHeight="1">
      <c r="A95" s="13"/>
      <c r="B95" s="48"/>
      <c r="C95" s="48"/>
      <c r="D95" s="14"/>
      <c r="E95" s="14"/>
      <c r="F95" s="49"/>
      <c r="G95" s="53"/>
      <c r="H95" s="82"/>
      <c r="I95" s="85"/>
      <c r="J95" s="57"/>
      <c r="K95" s="57">
        <f t="shared" si="6"/>
        <v>2000</v>
      </c>
      <c r="L95" s="9">
        <f t="shared" si="7"/>
        <v>0</v>
      </c>
      <c r="M95" s="9">
        <f t="shared" si="8"/>
        <v>2000</v>
      </c>
      <c r="P95" s="10" t="e">
        <f>VLOOKUP(E95,ฐานข้อมูล!$A$2:$E$8,2)</f>
        <v>#N/A</v>
      </c>
      <c r="Q95" s="10" t="e" cm="1">
        <f t="array" ref="Q95">VLOOKUP(P95,ฐานข้อมูล!$H$32:$T$38,{2,3,4,5,6,7,8,9,10,11,12,13},FALSE)</f>
        <v>#N/A</v>
      </c>
      <c r="AC95" s="10" t="e">
        <f t="shared" si="9"/>
        <v>#N/A</v>
      </c>
      <c r="AD95" s="10" t="e">
        <f>VLOOKUP(P95,ฐานข้อมูล!$H$42:$T$48,1+เอกสาร3!AC95,FALSE)</f>
        <v>#N/A</v>
      </c>
      <c r="AE95" s="11" t="e">
        <f t="shared" si="10"/>
        <v>#N/A</v>
      </c>
      <c r="AF95" s="10" t="e">
        <f>VLOOKUP(P95,ฐานข้อมูล!$H$52:$T$58,1+เอกสาร3!AC95)</f>
        <v>#N/A</v>
      </c>
      <c r="AG95" s="10" t="e">
        <f t="shared" si="11"/>
        <v>#N/A</v>
      </c>
    </row>
    <row r="96" spans="1:33" s="10" customFormat="1" ht="21.95" customHeight="1">
      <c r="A96" s="13"/>
      <c r="B96" s="48"/>
      <c r="C96" s="48"/>
      <c r="D96" s="14"/>
      <c r="E96" s="14"/>
      <c r="F96" s="49"/>
      <c r="G96" s="53"/>
      <c r="H96" s="82"/>
      <c r="I96" s="85"/>
      <c r="J96" s="57"/>
      <c r="K96" s="57">
        <f t="shared" si="6"/>
        <v>2000</v>
      </c>
      <c r="L96" s="9">
        <f t="shared" si="7"/>
        <v>0</v>
      </c>
      <c r="M96" s="9">
        <f t="shared" si="8"/>
        <v>2000</v>
      </c>
      <c r="P96" s="10" t="e">
        <f>VLOOKUP(E96,ฐานข้อมูล!$A$2:$E$8,2)</f>
        <v>#N/A</v>
      </c>
      <c r="Q96" s="10" t="e" cm="1">
        <f t="array" ref="Q96">VLOOKUP(P96,ฐานข้อมูล!$H$32:$T$38,{2,3,4,5,6,7,8,9,10,11,12,13},FALSE)</f>
        <v>#N/A</v>
      </c>
      <c r="AC96" s="10" t="e">
        <f t="shared" si="9"/>
        <v>#N/A</v>
      </c>
      <c r="AD96" s="10" t="e">
        <f>VLOOKUP(P96,ฐานข้อมูล!$H$42:$T$48,1+เอกสาร3!AC96,FALSE)</f>
        <v>#N/A</v>
      </c>
      <c r="AE96" s="11" t="e">
        <f t="shared" si="10"/>
        <v>#N/A</v>
      </c>
      <c r="AF96" s="10" t="e">
        <f>VLOOKUP(P96,ฐานข้อมูล!$H$52:$T$58,1+เอกสาร3!AC96)</f>
        <v>#N/A</v>
      </c>
      <c r="AG96" s="10" t="e">
        <f t="shared" si="11"/>
        <v>#N/A</v>
      </c>
    </row>
    <row r="97" spans="1:33" s="10" customFormat="1" ht="21.95" customHeight="1">
      <c r="A97" s="13"/>
      <c r="B97" s="48"/>
      <c r="C97" s="48"/>
      <c r="D97" s="14"/>
      <c r="E97" s="14"/>
      <c r="F97" s="49"/>
      <c r="G97" s="53"/>
      <c r="H97" s="82"/>
      <c r="I97" s="85"/>
      <c r="J97" s="57"/>
      <c r="K97" s="57">
        <f t="shared" si="6"/>
        <v>2000</v>
      </c>
      <c r="L97" s="9">
        <f t="shared" si="7"/>
        <v>0</v>
      </c>
      <c r="M97" s="9">
        <f t="shared" si="8"/>
        <v>2000</v>
      </c>
      <c r="P97" s="10" t="e">
        <f>VLOOKUP(E97,ฐานข้อมูล!$A$2:$E$8,2)</f>
        <v>#N/A</v>
      </c>
      <c r="Q97" s="10" t="e" cm="1">
        <f t="array" ref="Q97">VLOOKUP(P97,ฐานข้อมูล!$H$32:$T$38,{2,3,4,5,6,7,8,9,10,11,12,13},FALSE)</f>
        <v>#N/A</v>
      </c>
      <c r="AC97" s="10" t="e">
        <f t="shared" si="9"/>
        <v>#N/A</v>
      </c>
      <c r="AD97" s="10" t="e">
        <f>VLOOKUP(P97,ฐานข้อมูล!$H$42:$T$48,1+เอกสาร3!AC97,FALSE)</f>
        <v>#N/A</v>
      </c>
      <c r="AE97" s="11" t="e">
        <f t="shared" si="10"/>
        <v>#N/A</v>
      </c>
      <c r="AF97" s="10" t="e">
        <f>VLOOKUP(P97,ฐานข้อมูล!$H$52:$T$58,1+เอกสาร3!AC97)</f>
        <v>#N/A</v>
      </c>
      <c r="AG97" s="10" t="e">
        <f t="shared" si="11"/>
        <v>#N/A</v>
      </c>
    </row>
    <row r="98" spans="1:33" s="10" customFormat="1" ht="21.95" customHeight="1">
      <c r="A98" s="13"/>
      <c r="B98" s="48"/>
      <c r="C98" s="48"/>
      <c r="D98" s="14"/>
      <c r="E98" s="14"/>
      <c r="F98" s="49"/>
      <c r="G98" s="53"/>
      <c r="H98" s="82"/>
      <c r="I98" s="85"/>
      <c r="J98" s="57"/>
      <c r="K98" s="57">
        <f t="shared" si="6"/>
        <v>2000</v>
      </c>
      <c r="L98" s="9">
        <f t="shared" si="7"/>
        <v>0</v>
      </c>
      <c r="M98" s="9">
        <f t="shared" si="8"/>
        <v>2000</v>
      </c>
      <c r="P98" s="10" t="e">
        <f>VLOOKUP(E98,ฐานข้อมูล!$A$2:$E$8,2)</f>
        <v>#N/A</v>
      </c>
      <c r="Q98" s="10" t="e" cm="1">
        <f t="array" ref="Q98">VLOOKUP(P98,ฐานข้อมูล!$H$32:$T$38,{2,3,4,5,6,7,8,9,10,11,12,13},FALSE)</f>
        <v>#N/A</v>
      </c>
      <c r="AC98" s="10" t="e">
        <f t="shared" si="9"/>
        <v>#N/A</v>
      </c>
      <c r="AD98" s="10" t="e">
        <f>VLOOKUP(P98,ฐานข้อมูล!$H$42:$T$48,1+เอกสาร3!AC98,FALSE)</f>
        <v>#N/A</v>
      </c>
      <c r="AE98" s="11" t="e">
        <f t="shared" si="10"/>
        <v>#N/A</v>
      </c>
      <c r="AF98" s="10" t="e">
        <f>VLOOKUP(P98,ฐานข้อมูล!$H$52:$T$58,1+เอกสาร3!AC98)</f>
        <v>#N/A</v>
      </c>
      <c r="AG98" s="10" t="e">
        <f t="shared" si="11"/>
        <v>#N/A</v>
      </c>
    </row>
    <row r="99" spans="1:33" s="10" customFormat="1" ht="21.95" customHeight="1">
      <c r="A99" s="13"/>
      <c r="B99" s="48"/>
      <c r="C99" s="48"/>
      <c r="D99" s="14"/>
      <c r="E99" s="14"/>
      <c r="F99" s="49"/>
      <c r="G99" s="53"/>
      <c r="H99" s="82"/>
      <c r="I99" s="85"/>
      <c r="J99" s="57"/>
      <c r="K99" s="57">
        <f t="shared" si="6"/>
        <v>2000</v>
      </c>
      <c r="L99" s="9">
        <f t="shared" si="7"/>
        <v>0</v>
      </c>
      <c r="M99" s="9">
        <f t="shared" si="8"/>
        <v>2000</v>
      </c>
      <c r="P99" s="10" t="e">
        <f>VLOOKUP(E99,ฐานข้อมูล!$A$2:$E$8,2)</f>
        <v>#N/A</v>
      </c>
      <c r="Q99" s="10" t="e" cm="1">
        <f t="array" ref="Q99">VLOOKUP(P99,ฐานข้อมูล!$H$32:$T$38,{2,3,4,5,6,7,8,9,10,11,12,13},FALSE)</f>
        <v>#N/A</v>
      </c>
      <c r="AC99" s="10" t="e">
        <f t="shared" si="9"/>
        <v>#N/A</v>
      </c>
      <c r="AD99" s="10" t="e">
        <f>VLOOKUP(P99,ฐานข้อมูล!$H$42:$T$48,1+เอกสาร3!AC99,FALSE)</f>
        <v>#N/A</v>
      </c>
      <c r="AE99" s="11" t="e">
        <f t="shared" si="10"/>
        <v>#N/A</v>
      </c>
      <c r="AF99" s="10" t="e">
        <f>VLOOKUP(P99,ฐานข้อมูล!$H$52:$T$58,1+เอกสาร3!AC99)</f>
        <v>#N/A</v>
      </c>
      <c r="AG99" s="10" t="e">
        <f t="shared" si="11"/>
        <v>#N/A</v>
      </c>
    </row>
    <row r="100" spans="1:33" s="10" customFormat="1" ht="21.95" customHeight="1">
      <c r="A100" s="13"/>
      <c r="B100" s="48"/>
      <c r="C100" s="48"/>
      <c r="D100" s="14"/>
      <c r="E100" s="14"/>
      <c r="F100" s="49"/>
      <c r="G100" s="53"/>
      <c r="H100" s="82"/>
      <c r="I100" s="85"/>
      <c r="J100" s="57"/>
      <c r="K100" s="57">
        <f t="shared" si="6"/>
        <v>2000</v>
      </c>
      <c r="L100" s="9">
        <f t="shared" si="7"/>
        <v>0</v>
      </c>
      <c r="M100" s="9">
        <f t="shared" si="8"/>
        <v>2000</v>
      </c>
      <c r="P100" s="10" t="e">
        <f>VLOOKUP(E100,ฐานข้อมูล!$A$2:$E$8,2)</f>
        <v>#N/A</v>
      </c>
      <c r="Q100" s="10" t="e" cm="1">
        <f t="array" ref="Q100">VLOOKUP(P100,ฐานข้อมูล!$H$32:$T$38,{2,3,4,5,6,7,8,9,10,11,12,13},FALSE)</f>
        <v>#N/A</v>
      </c>
      <c r="AC100" s="10" t="e">
        <f t="shared" si="9"/>
        <v>#N/A</v>
      </c>
      <c r="AD100" s="10" t="e">
        <f>VLOOKUP(P100,ฐานข้อมูล!$H$42:$T$48,1+เอกสาร3!AC100,FALSE)</f>
        <v>#N/A</v>
      </c>
      <c r="AE100" s="11" t="e">
        <f t="shared" si="10"/>
        <v>#N/A</v>
      </c>
      <c r="AF100" s="10" t="e">
        <f>VLOOKUP(P100,ฐานข้อมูล!$H$52:$T$58,1+เอกสาร3!AC100)</f>
        <v>#N/A</v>
      </c>
      <c r="AG100" s="10" t="e">
        <f t="shared" si="11"/>
        <v>#N/A</v>
      </c>
    </row>
    <row r="101" spans="1:33" s="10" customFormat="1" ht="21.95" customHeight="1">
      <c r="A101" s="13"/>
      <c r="B101" s="48"/>
      <c r="C101" s="48"/>
      <c r="D101" s="14"/>
      <c r="E101" s="14"/>
      <c r="F101" s="49"/>
      <c r="G101" s="53"/>
      <c r="H101" s="82"/>
      <c r="I101" s="85"/>
      <c r="J101" s="57"/>
      <c r="K101" s="57">
        <f t="shared" si="6"/>
        <v>2000</v>
      </c>
      <c r="L101" s="9">
        <f t="shared" si="7"/>
        <v>0</v>
      </c>
      <c r="M101" s="9">
        <f t="shared" si="8"/>
        <v>2000</v>
      </c>
      <c r="P101" s="10" t="e">
        <f>VLOOKUP(E101,ฐานข้อมูล!$A$2:$E$8,2)</f>
        <v>#N/A</v>
      </c>
      <c r="Q101" s="10" t="e" cm="1">
        <f t="array" ref="Q101">VLOOKUP(P101,ฐานข้อมูล!$H$32:$T$38,{2,3,4,5,6,7,8,9,10,11,12,13},FALSE)</f>
        <v>#N/A</v>
      </c>
      <c r="AC101" s="10" t="e">
        <f t="shared" si="9"/>
        <v>#N/A</v>
      </c>
      <c r="AD101" s="10" t="e">
        <f>VLOOKUP(P101,ฐานข้อมูล!$H$42:$T$48,1+เอกสาร3!AC101,FALSE)</f>
        <v>#N/A</v>
      </c>
      <c r="AE101" s="11" t="e">
        <f t="shared" si="10"/>
        <v>#N/A</v>
      </c>
      <c r="AF101" s="10" t="e">
        <f>VLOOKUP(P101,ฐานข้อมูล!$H$52:$T$58,1+เอกสาร3!AC101)</f>
        <v>#N/A</v>
      </c>
      <c r="AG101" s="10" t="e">
        <f t="shared" si="11"/>
        <v>#N/A</v>
      </c>
    </row>
    <row r="102" spans="1:33" s="10" customFormat="1" ht="21.95" customHeight="1">
      <c r="A102" s="13"/>
      <c r="B102" s="48"/>
      <c r="C102" s="48"/>
      <c r="D102" s="14"/>
      <c r="E102" s="14"/>
      <c r="F102" s="49"/>
      <c r="G102" s="53"/>
      <c r="H102" s="82"/>
      <c r="I102" s="85"/>
      <c r="J102" s="57"/>
      <c r="K102" s="57">
        <f t="shared" si="6"/>
        <v>2000</v>
      </c>
      <c r="L102" s="9">
        <f t="shared" si="7"/>
        <v>0</v>
      </c>
      <c r="M102" s="9">
        <f t="shared" si="8"/>
        <v>2000</v>
      </c>
      <c r="P102" s="10" t="e">
        <f>VLOOKUP(E102,ฐานข้อมูล!$A$2:$E$8,2)</f>
        <v>#N/A</v>
      </c>
      <c r="Q102" s="10" t="e" cm="1">
        <f t="array" ref="Q102">VLOOKUP(P102,ฐานข้อมูล!$H$32:$T$38,{2,3,4,5,6,7,8,9,10,11,12,13},FALSE)</f>
        <v>#N/A</v>
      </c>
      <c r="AC102" s="10" t="e">
        <f t="shared" si="9"/>
        <v>#N/A</v>
      </c>
      <c r="AD102" s="10" t="e">
        <f>VLOOKUP(P102,ฐานข้อมูล!$H$42:$T$48,1+เอกสาร3!AC102,FALSE)</f>
        <v>#N/A</v>
      </c>
      <c r="AE102" s="11" t="e">
        <f t="shared" si="10"/>
        <v>#N/A</v>
      </c>
      <c r="AF102" s="10" t="e">
        <f>VLOOKUP(P102,ฐานข้อมูล!$H$52:$T$58,1+เอกสาร3!AC102)</f>
        <v>#N/A</v>
      </c>
      <c r="AG102" s="10" t="e">
        <f t="shared" si="11"/>
        <v>#N/A</v>
      </c>
    </row>
    <row r="103" spans="1:33" s="10" customFormat="1" ht="21.95" customHeight="1">
      <c r="A103" s="13"/>
      <c r="B103" s="48"/>
      <c r="C103" s="48"/>
      <c r="D103" s="14"/>
      <c r="E103" s="14"/>
      <c r="F103" s="49"/>
      <c r="G103" s="53"/>
      <c r="H103" s="82"/>
      <c r="I103" s="85"/>
      <c r="J103" s="57"/>
      <c r="K103" s="57">
        <f t="shared" si="6"/>
        <v>2000</v>
      </c>
      <c r="L103" s="9">
        <f t="shared" si="7"/>
        <v>0</v>
      </c>
      <c r="M103" s="9">
        <f t="shared" si="8"/>
        <v>2000</v>
      </c>
      <c r="P103" s="10" t="e">
        <f>VLOOKUP(E103,ฐานข้อมูล!$A$2:$E$8,2)</f>
        <v>#N/A</v>
      </c>
      <c r="Q103" s="10" t="e" cm="1">
        <f t="array" ref="Q103">VLOOKUP(P103,ฐานข้อมูล!$H$32:$T$38,{2,3,4,5,6,7,8,9,10,11,12,13},FALSE)</f>
        <v>#N/A</v>
      </c>
      <c r="AC103" s="10" t="e">
        <f t="shared" si="9"/>
        <v>#N/A</v>
      </c>
      <c r="AD103" s="10" t="e">
        <f>VLOOKUP(P103,ฐานข้อมูล!$H$42:$T$48,1+เอกสาร3!AC103,FALSE)</f>
        <v>#N/A</v>
      </c>
      <c r="AE103" s="11" t="e">
        <f t="shared" si="10"/>
        <v>#N/A</v>
      </c>
      <c r="AF103" s="10" t="e">
        <f>VLOOKUP(P103,ฐานข้อมูล!$H$52:$T$58,1+เอกสาร3!AC103)</f>
        <v>#N/A</v>
      </c>
      <c r="AG103" s="10" t="e">
        <f t="shared" si="11"/>
        <v>#N/A</v>
      </c>
    </row>
    <row r="104" spans="1:33" s="10" customFormat="1" ht="21.95" customHeight="1">
      <c r="A104" s="13"/>
      <c r="B104" s="48"/>
      <c r="C104" s="48"/>
      <c r="D104" s="14"/>
      <c r="E104" s="14"/>
      <c r="F104" s="49"/>
      <c r="G104" s="53"/>
      <c r="H104" s="82"/>
      <c r="I104" s="85"/>
      <c r="J104" s="57"/>
      <c r="K104" s="57">
        <f t="shared" si="6"/>
        <v>2000</v>
      </c>
      <c r="L104" s="9">
        <f t="shared" si="7"/>
        <v>0</v>
      </c>
      <c r="M104" s="9">
        <f t="shared" si="8"/>
        <v>2000</v>
      </c>
      <c r="P104" s="10" t="e">
        <f>VLOOKUP(E104,ฐานข้อมูล!$A$2:$E$8,2)</f>
        <v>#N/A</v>
      </c>
      <c r="Q104" s="10" t="e" cm="1">
        <f t="array" ref="Q104">VLOOKUP(P104,ฐานข้อมูล!$H$32:$T$38,{2,3,4,5,6,7,8,9,10,11,12,13},FALSE)</f>
        <v>#N/A</v>
      </c>
      <c r="AC104" s="10" t="e">
        <f t="shared" si="9"/>
        <v>#N/A</v>
      </c>
      <c r="AD104" s="10" t="e">
        <f>VLOOKUP(P104,ฐานข้อมูล!$H$42:$T$48,1+เอกสาร3!AC104,FALSE)</f>
        <v>#N/A</v>
      </c>
      <c r="AE104" s="11" t="e">
        <f t="shared" si="10"/>
        <v>#N/A</v>
      </c>
      <c r="AF104" s="10" t="e">
        <f>VLOOKUP(P104,ฐานข้อมูล!$H$52:$T$58,1+เอกสาร3!AC104)</f>
        <v>#N/A</v>
      </c>
      <c r="AG104" s="10" t="e">
        <f t="shared" si="11"/>
        <v>#N/A</v>
      </c>
    </row>
    <row r="105" spans="1:33" s="10" customFormat="1" ht="21.95" customHeight="1">
      <c r="A105" s="13"/>
      <c r="B105" s="48"/>
      <c r="C105" s="48"/>
      <c r="D105" s="14"/>
      <c r="E105" s="14"/>
      <c r="F105" s="49"/>
      <c r="G105" s="53"/>
      <c r="H105" s="82"/>
      <c r="I105" s="85"/>
      <c r="J105" s="57"/>
      <c r="K105" s="57">
        <f t="shared" si="6"/>
        <v>2000</v>
      </c>
      <c r="L105" s="9">
        <f t="shared" si="7"/>
        <v>0</v>
      </c>
      <c r="M105" s="9">
        <f t="shared" si="8"/>
        <v>2000</v>
      </c>
      <c r="P105" s="10" t="e">
        <f>VLOOKUP(E105,ฐานข้อมูล!$A$2:$E$8,2)</f>
        <v>#N/A</v>
      </c>
      <c r="Q105" s="10" t="e" cm="1">
        <f t="array" ref="Q105">VLOOKUP(P105,ฐานข้อมูล!$H$32:$T$38,{2,3,4,5,6,7,8,9,10,11,12,13},FALSE)</f>
        <v>#N/A</v>
      </c>
      <c r="AC105" s="10" t="e">
        <f t="shared" si="9"/>
        <v>#N/A</v>
      </c>
      <c r="AD105" s="10" t="e">
        <f>VLOOKUP(P105,ฐานข้อมูล!$H$42:$T$48,1+เอกสาร3!AC105,FALSE)</f>
        <v>#N/A</v>
      </c>
      <c r="AE105" s="11" t="e">
        <f t="shared" si="10"/>
        <v>#N/A</v>
      </c>
      <c r="AF105" s="10" t="e">
        <f>VLOOKUP(P105,ฐานข้อมูล!$H$52:$T$58,1+เอกสาร3!AC105)</f>
        <v>#N/A</v>
      </c>
      <c r="AG105" s="10" t="e">
        <f t="shared" si="11"/>
        <v>#N/A</v>
      </c>
    </row>
    <row r="106" spans="1:33" s="10" customFormat="1" ht="21.95" customHeight="1">
      <c r="A106" s="13"/>
      <c r="B106" s="48"/>
      <c r="C106" s="48"/>
      <c r="D106" s="14"/>
      <c r="E106" s="14"/>
      <c r="F106" s="49"/>
      <c r="G106" s="53"/>
      <c r="H106" s="82"/>
      <c r="I106" s="85"/>
      <c r="J106" s="57"/>
      <c r="K106" s="57">
        <f t="shared" si="6"/>
        <v>2000</v>
      </c>
      <c r="L106" s="9">
        <f t="shared" si="7"/>
        <v>0</v>
      </c>
      <c r="M106" s="9">
        <f t="shared" si="8"/>
        <v>2000</v>
      </c>
      <c r="P106" s="10" t="e">
        <f>VLOOKUP(E106,ฐานข้อมูล!$A$2:$E$8,2)</f>
        <v>#N/A</v>
      </c>
      <c r="Q106" s="10" t="e" cm="1">
        <f t="array" ref="Q106">VLOOKUP(P106,ฐานข้อมูล!$H$32:$T$38,{2,3,4,5,6,7,8,9,10,11,12,13},FALSE)</f>
        <v>#N/A</v>
      </c>
      <c r="AC106" s="10" t="e">
        <f t="shared" si="9"/>
        <v>#N/A</v>
      </c>
      <c r="AD106" s="10" t="e">
        <f>VLOOKUP(P106,ฐานข้อมูล!$H$42:$T$48,1+เอกสาร3!AC106,FALSE)</f>
        <v>#N/A</v>
      </c>
      <c r="AE106" s="11" t="e">
        <f t="shared" si="10"/>
        <v>#N/A</v>
      </c>
      <c r="AF106" s="10" t="e">
        <f>VLOOKUP(P106,ฐานข้อมูล!$H$52:$T$58,1+เอกสาร3!AC106)</f>
        <v>#N/A</v>
      </c>
      <c r="AG106" s="10" t="e">
        <f t="shared" si="11"/>
        <v>#N/A</v>
      </c>
    </row>
    <row r="107" spans="1:33" s="10" customFormat="1" ht="21.95" customHeight="1">
      <c r="A107" s="13"/>
      <c r="B107" s="48"/>
      <c r="C107" s="48"/>
      <c r="D107" s="14"/>
      <c r="E107" s="14"/>
      <c r="F107" s="49"/>
      <c r="G107" s="53"/>
      <c r="H107" s="82"/>
      <c r="I107" s="85"/>
      <c r="J107" s="57"/>
      <c r="K107" s="57">
        <f t="shared" si="6"/>
        <v>2000</v>
      </c>
      <c r="L107" s="9">
        <f t="shared" si="7"/>
        <v>0</v>
      </c>
      <c r="M107" s="9">
        <f t="shared" si="8"/>
        <v>2000</v>
      </c>
      <c r="P107" s="10" t="e">
        <f>VLOOKUP(E107,ฐานข้อมูล!$A$2:$E$8,2)</f>
        <v>#N/A</v>
      </c>
      <c r="Q107" s="10" t="e" cm="1">
        <f t="array" ref="Q107">VLOOKUP(P107,ฐานข้อมูล!$H$32:$T$38,{2,3,4,5,6,7,8,9,10,11,12,13},FALSE)</f>
        <v>#N/A</v>
      </c>
      <c r="AC107" s="10" t="e">
        <f t="shared" si="9"/>
        <v>#N/A</v>
      </c>
      <c r="AD107" s="10" t="e">
        <f>VLOOKUP(P107,ฐานข้อมูล!$H$42:$T$48,1+เอกสาร3!AC107,FALSE)</f>
        <v>#N/A</v>
      </c>
      <c r="AE107" s="11" t="e">
        <f t="shared" si="10"/>
        <v>#N/A</v>
      </c>
      <c r="AF107" s="10" t="e">
        <f>VLOOKUP(P107,ฐานข้อมูล!$H$52:$T$58,1+เอกสาร3!AC107)</f>
        <v>#N/A</v>
      </c>
      <c r="AG107" s="10" t="e">
        <f t="shared" si="11"/>
        <v>#N/A</v>
      </c>
    </row>
    <row r="108" spans="1:33" s="10" customFormat="1" ht="21.95" customHeight="1">
      <c r="A108" s="13"/>
      <c r="B108" s="48"/>
      <c r="C108" s="48"/>
      <c r="D108" s="14"/>
      <c r="E108" s="14"/>
      <c r="F108" s="49"/>
      <c r="G108" s="53"/>
      <c r="H108" s="82"/>
      <c r="I108" s="85"/>
      <c r="J108" s="57"/>
      <c r="K108" s="57">
        <f t="shared" si="6"/>
        <v>2000</v>
      </c>
      <c r="L108" s="9">
        <f t="shared" si="7"/>
        <v>0</v>
      </c>
      <c r="M108" s="9">
        <f t="shared" si="8"/>
        <v>2000</v>
      </c>
      <c r="P108" s="10" t="e">
        <f>VLOOKUP(E108,ฐานข้อมูล!$A$2:$E$8,2)</f>
        <v>#N/A</v>
      </c>
      <c r="Q108" s="10" t="e" cm="1">
        <f t="array" ref="Q108">VLOOKUP(P108,ฐานข้อมูล!$H$32:$T$38,{2,3,4,5,6,7,8,9,10,11,12,13},FALSE)</f>
        <v>#N/A</v>
      </c>
      <c r="AC108" s="10" t="e">
        <f t="shared" si="9"/>
        <v>#N/A</v>
      </c>
      <c r="AD108" s="10" t="e">
        <f>VLOOKUP(P108,ฐานข้อมูล!$H$42:$T$48,1+เอกสาร3!AC108,FALSE)</f>
        <v>#N/A</v>
      </c>
      <c r="AE108" s="11" t="e">
        <f t="shared" si="10"/>
        <v>#N/A</v>
      </c>
      <c r="AF108" s="10" t="e">
        <f>VLOOKUP(P108,ฐานข้อมูล!$H$52:$T$58,1+เอกสาร3!AC108)</f>
        <v>#N/A</v>
      </c>
      <c r="AG108" s="10" t="e">
        <f t="shared" si="11"/>
        <v>#N/A</v>
      </c>
    </row>
    <row r="109" spans="1:33" s="10" customFormat="1" ht="21.95" customHeight="1">
      <c r="A109" s="13"/>
      <c r="B109" s="48"/>
      <c r="C109" s="48"/>
      <c r="D109" s="14"/>
      <c r="E109" s="14"/>
      <c r="F109" s="49"/>
      <c r="G109" s="53"/>
      <c r="H109" s="82"/>
      <c r="I109" s="85"/>
      <c r="J109" s="57"/>
      <c r="K109" s="57">
        <f t="shared" si="6"/>
        <v>2000</v>
      </c>
      <c r="L109" s="9">
        <f t="shared" si="7"/>
        <v>0</v>
      </c>
      <c r="M109" s="9">
        <f t="shared" si="8"/>
        <v>2000</v>
      </c>
      <c r="P109" s="10" t="e">
        <f>VLOOKUP(E109,ฐานข้อมูล!$A$2:$E$8,2)</f>
        <v>#N/A</v>
      </c>
      <c r="Q109" s="10" t="e" cm="1">
        <f t="array" ref="Q109">VLOOKUP(P109,ฐานข้อมูล!$H$32:$T$38,{2,3,4,5,6,7,8,9,10,11,12,13},FALSE)</f>
        <v>#N/A</v>
      </c>
      <c r="AC109" s="10" t="e">
        <f t="shared" si="9"/>
        <v>#N/A</v>
      </c>
      <c r="AD109" s="10" t="e">
        <f>VLOOKUP(P109,ฐานข้อมูล!$H$42:$T$48,1+เอกสาร3!AC109,FALSE)</f>
        <v>#N/A</v>
      </c>
      <c r="AE109" s="11" t="e">
        <f t="shared" si="10"/>
        <v>#N/A</v>
      </c>
      <c r="AF109" s="10" t="e">
        <f>VLOOKUP(P109,ฐานข้อมูล!$H$52:$T$58,1+เอกสาร3!AC109)</f>
        <v>#N/A</v>
      </c>
      <c r="AG109" s="10" t="e">
        <f t="shared" si="11"/>
        <v>#N/A</v>
      </c>
    </row>
    <row r="110" spans="1:33" s="10" customFormat="1" ht="21.95" customHeight="1">
      <c r="A110" s="13"/>
      <c r="B110" s="48"/>
      <c r="C110" s="48"/>
      <c r="D110" s="14"/>
      <c r="E110" s="14"/>
      <c r="F110" s="49"/>
      <c r="G110" s="53"/>
      <c r="H110" s="82"/>
      <c r="I110" s="85"/>
      <c r="J110" s="57"/>
      <c r="K110" s="57">
        <f t="shared" si="6"/>
        <v>2000</v>
      </c>
      <c r="L110" s="9">
        <f t="shared" si="7"/>
        <v>0</v>
      </c>
      <c r="M110" s="9">
        <f t="shared" si="8"/>
        <v>2000</v>
      </c>
      <c r="P110" s="10" t="e">
        <f>VLOOKUP(E110,ฐานข้อมูล!$A$2:$E$8,2)</f>
        <v>#N/A</v>
      </c>
      <c r="Q110" s="10" t="e" cm="1">
        <f t="array" ref="Q110">VLOOKUP(P110,ฐานข้อมูล!$H$32:$T$38,{2,3,4,5,6,7,8,9,10,11,12,13},FALSE)</f>
        <v>#N/A</v>
      </c>
      <c r="AC110" s="10" t="e">
        <f t="shared" si="9"/>
        <v>#N/A</v>
      </c>
      <c r="AD110" s="10" t="e">
        <f>VLOOKUP(P110,ฐานข้อมูล!$H$42:$T$48,1+เอกสาร3!AC110,FALSE)</f>
        <v>#N/A</v>
      </c>
      <c r="AE110" s="11" t="e">
        <f t="shared" si="10"/>
        <v>#N/A</v>
      </c>
      <c r="AF110" s="10" t="e">
        <f>VLOOKUP(P110,ฐานข้อมูล!$H$52:$T$58,1+เอกสาร3!AC110)</f>
        <v>#N/A</v>
      </c>
      <c r="AG110" s="10" t="e">
        <f t="shared" si="11"/>
        <v>#N/A</v>
      </c>
    </row>
    <row r="111" spans="1:33" s="10" customFormat="1" ht="21.95" customHeight="1">
      <c r="A111" s="13"/>
      <c r="B111" s="48"/>
      <c r="C111" s="48"/>
      <c r="D111" s="14"/>
      <c r="E111" s="14"/>
      <c r="F111" s="49"/>
      <c r="G111" s="53"/>
      <c r="H111" s="82"/>
      <c r="I111" s="85"/>
      <c r="J111" s="57"/>
      <c r="K111" s="57">
        <f t="shared" si="6"/>
        <v>2000</v>
      </c>
      <c r="L111" s="9">
        <f t="shared" si="7"/>
        <v>0</v>
      </c>
      <c r="M111" s="9">
        <f t="shared" si="8"/>
        <v>2000</v>
      </c>
      <c r="P111" s="10" t="e">
        <f>VLOOKUP(E111,ฐานข้อมูล!$A$2:$E$8,2)</f>
        <v>#N/A</v>
      </c>
      <c r="Q111" s="10" t="e" cm="1">
        <f t="array" ref="Q111">VLOOKUP(P111,ฐานข้อมูล!$H$32:$T$38,{2,3,4,5,6,7,8,9,10,11,12,13},FALSE)</f>
        <v>#N/A</v>
      </c>
      <c r="AC111" s="10" t="e">
        <f t="shared" si="9"/>
        <v>#N/A</v>
      </c>
      <c r="AD111" s="10" t="e">
        <f>VLOOKUP(P111,ฐานข้อมูล!$H$42:$T$48,1+เอกสาร3!AC111,FALSE)</f>
        <v>#N/A</v>
      </c>
      <c r="AE111" s="11" t="e">
        <f t="shared" si="10"/>
        <v>#N/A</v>
      </c>
      <c r="AF111" s="10" t="e">
        <f>VLOOKUP(P111,ฐานข้อมูล!$H$52:$T$58,1+เอกสาร3!AC111)</f>
        <v>#N/A</v>
      </c>
      <c r="AG111" s="10" t="e">
        <f t="shared" si="11"/>
        <v>#N/A</v>
      </c>
    </row>
    <row r="112" spans="1:33" s="10" customFormat="1" ht="21.95" customHeight="1">
      <c r="A112" s="13"/>
      <c r="B112" s="48"/>
      <c r="C112" s="48"/>
      <c r="D112" s="14"/>
      <c r="E112" s="14"/>
      <c r="F112" s="49"/>
      <c r="G112" s="53"/>
      <c r="H112" s="82"/>
      <c r="I112" s="85"/>
      <c r="J112" s="57"/>
      <c r="K112" s="57">
        <f t="shared" si="6"/>
        <v>2000</v>
      </c>
      <c r="L112" s="9">
        <f t="shared" si="7"/>
        <v>0</v>
      </c>
      <c r="M112" s="9">
        <f t="shared" si="8"/>
        <v>2000</v>
      </c>
      <c r="P112" s="10" t="e">
        <f>VLOOKUP(E112,ฐานข้อมูล!$A$2:$E$8,2)</f>
        <v>#N/A</v>
      </c>
      <c r="Q112" s="10" t="e" cm="1">
        <f t="array" ref="Q112">VLOOKUP(P112,ฐานข้อมูล!$H$32:$T$38,{2,3,4,5,6,7,8,9,10,11,12,13},FALSE)</f>
        <v>#N/A</v>
      </c>
      <c r="AC112" s="10" t="e">
        <f t="shared" si="9"/>
        <v>#N/A</v>
      </c>
      <c r="AD112" s="10" t="e">
        <f>VLOOKUP(P112,ฐานข้อมูล!$H$42:$T$48,1+เอกสาร3!AC112,FALSE)</f>
        <v>#N/A</v>
      </c>
      <c r="AE112" s="11" t="e">
        <f t="shared" si="10"/>
        <v>#N/A</v>
      </c>
      <c r="AF112" s="10" t="e">
        <f>VLOOKUP(P112,ฐานข้อมูล!$H$52:$T$58,1+เอกสาร3!AC112)</f>
        <v>#N/A</v>
      </c>
      <c r="AG112" s="10" t="e">
        <f t="shared" si="11"/>
        <v>#N/A</v>
      </c>
    </row>
    <row r="113" spans="1:47" s="10" customFormat="1" ht="21.95" customHeight="1">
      <c r="A113" s="13"/>
      <c r="B113" s="48"/>
      <c r="C113" s="48"/>
      <c r="D113" s="14"/>
      <c r="E113" s="14"/>
      <c r="F113" s="49"/>
      <c r="G113" s="53"/>
      <c r="H113" s="82"/>
      <c r="I113" s="85"/>
      <c r="J113" s="57"/>
      <c r="K113" s="57">
        <f t="shared" si="6"/>
        <v>2000</v>
      </c>
      <c r="L113" s="9">
        <f t="shared" si="7"/>
        <v>0</v>
      </c>
      <c r="M113" s="9">
        <f t="shared" si="8"/>
        <v>2000</v>
      </c>
      <c r="P113" s="10" t="e">
        <f>VLOOKUP(E113,ฐานข้อมูล!$A$2:$E$8,2)</f>
        <v>#N/A</v>
      </c>
      <c r="Q113" s="10" t="e" cm="1">
        <f t="array" ref="Q113">VLOOKUP(P113,ฐานข้อมูล!$H$32:$T$38,{2,3,4,5,6,7,8,9,10,11,12,13},FALSE)</f>
        <v>#N/A</v>
      </c>
      <c r="AC113" s="10" t="e">
        <f t="shared" si="9"/>
        <v>#N/A</v>
      </c>
      <c r="AD113" s="10" t="e">
        <f>VLOOKUP(P113,ฐานข้อมูล!$H$42:$T$48,1+เอกสาร3!AC113,FALSE)</f>
        <v>#N/A</v>
      </c>
      <c r="AE113" s="11" t="e">
        <f t="shared" si="10"/>
        <v>#N/A</v>
      </c>
      <c r="AF113" s="10" t="e">
        <f>VLOOKUP(P113,ฐานข้อมูล!$H$52:$T$58,1+เอกสาร3!AC113)</f>
        <v>#N/A</v>
      </c>
      <c r="AG113" s="10" t="e">
        <f t="shared" si="11"/>
        <v>#N/A</v>
      </c>
    </row>
    <row r="114" spans="1:47" s="10" customFormat="1" ht="21.95" customHeight="1">
      <c r="A114" s="13"/>
      <c r="B114" s="48"/>
      <c r="C114" s="48"/>
      <c r="D114" s="14"/>
      <c r="E114" s="14"/>
      <c r="F114" s="49"/>
      <c r="G114" s="53"/>
      <c r="H114" s="82"/>
      <c r="I114" s="85"/>
      <c r="J114" s="57"/>
      <c r="K114" s="57">
        <f t="shared" si="6"/>
        <v>2000</v>
      </c>
      <c r="L114" s="9">
        <f t="shared" si="7"/>
        <v>0</v>
      </c>
      <c r="M114" s="9">
        <f t="shared" si="8"/>
        <v>2000</v>
      </c>
      <c r="P114" s="10" t="e">
        <f>VLOOKUP(E114,ฐานข้อมูล!$A$2:$E$8,2)</f>
        <v>#N/A</v>
      </c>
      <c r="Q114" s="10" t="e" cm="1">
        <f t="array" ref="Q114">VLOOKUP(P114,ฐานข้อมูล!$H$32:$T$38,{2,3,4,5,6,7,8,9,10,11,12,13},FALSE)</f>
        <v>#N/A</v>
      </c>
      <c r="AC114" s="10" t="e">
        <f t="shared" si="9"/>
        <v>#N/A</v>
      </c>
      <c r="AD114" s="10" t="e">
        <f>VLOOKUP(P114,ฐานข้อมูล!$H$42:$T$48,1+เอกสาร3!AC114,FALSE)</f>
        <v>#N/A</v>
      </c>
      <c r="AE114" s="11" t="e">
        <f t="shared" si="10"/>
        <v>#N/A</v>
      </c>
      <c r="AF114" s="10" t="e">
        <f>VLOOKUP(P114,ฐานข้อมูล!$H$52:$T$58,1+เอกสาร3!AC114)</f>
        <v>#N/A</v>
      </c>
      <c r="AG114" s="10" t="e">
        <f t="shared" si="11"/>
        <v>#N/A</v>
      </c>
    </row>
    <row r="115" spans="1:47" s="10" customFormat="1" ht="21.95" customHeight="1">
      <c r="A115" s="13"/>
      <c r="B115" s="48"/>
      <c r="C115" s="48"/>
      <c r="D115" s="14"/>
      <c r="E115" s="14"/>
      <c r="F115" s="49"/>
      <c r="G115" s="53"/>
      <c r="H115" s="82"/>
      <c r="I115" s="85"/>
      <c r="J115" s="57"/>
      <c r="K115" s="57">
        <f t="shared" si="6"/>
        <v>2000</v>
      </c>
      <c r="L115" s="9">
        <f t="shared" si="7"/>
        <v>0</v>
      </c>
      <c r="M115" s="9">
        <f t="shared" si="8"/>
        <v>2000</v>
      </c>
      <c r="P115" s="10" t="e">
        <f>VLOOKUP(E115,ฐานข้อมูล!$A$2:$E$8,2)</f>
        <v>#N/A</v>
      </c>
      <c r="Q115" s="10" t="e" cm="1">
        <f t="array" ref="Q115">VLOOKUP(P115,ฐานข้อมูล!$H$32:$T$38,{2,3,4,5,6,7,8,9,10,11,12,13},FALSE)</f>
        <v>#N/A</v>
      </c>
      <c r="AC115" s="10" t="e">
        <f t="shared" si="9"/>
        <v>#N/A</v>
      </c>
      <c r="AD115" s="10" t="e">
        <f>VLOOKUP(P115,ฐานข้อมูล!$H$42:$T$48,1+เอกสาร3!AC115,FALSE)</f>
        <v>#N/A</v>
      </c>
      <c r="AE115" s="11" t="e">
        <f t="shared" si="10"/>
        <v>#N/A</v>
      </c>
      <c r="AF115" s="10" t="e">
        <f>VLOOKUP(P115,ฐานข้อมูล!$H$52:$T$58,1+เอกสาร3!AC115)</f>
        <v>#N/A</v>
      </c>
      <c r="AG115" s="10" t="e">
        <f t="shared" si="11"/>
        <v>#N/A</v>
      </c>
    </row>
    <row r="116" spans="1:47" s="10" customFormat="1" ht="21.95" customHeight="1">
      <c r="A116" s="13"/>
      <c r="B116" s="48"/>
      <c r="C116" s="48"/>
      <c r="D116" s="14"/>
      <c r="E116" s="14"/>
      <c r="F116" s="49"/>
      <c r="G116" s="53"/>
      <c r="H116" s="82"/>
      <c r="I116" s="85"/>
      <c r="J116" s="57"/>
      <c r="K116" s="57">
        <f t="shared" si="6"/>
        <v>2000</v>
      </c>
      <c r="L116" s="9">
        <f t="shared" si="7"/>
        <v>0</v>
      </c>
      <c r="M116" s="9">
        <f t="shared" si="8"/>
        <v>2000</v>
      </c>
      <c r="P116" s="10" t="e">
        <f>VLOOKUP(E116,ฐานข้อมูล!$A$2:$E$8,2)</f>
        <v>#N/A</v>
      </c>
      <c r="Q116" s="10" t="e" cm="1">
        <f t="array" ref="Q116">VLOOKUP(P116,ฐานข้อมูล!$H$32:$T$38,{2,3,4,5,6,7,8,9,10,11,12,13},FALSE)</f>
        <v>#N/A</v>
      </c>
      <c r="AC116" s="10" t="e">
        <f t="shared" si="9"/>
        <v>#N/A</v>
      </c>
      <c r="AD116" s="10" t="e">
        <f>VLOOKUP(P116,ฐานข้อมูล!$H$42:$T$48,1+เอกสาร3!AC116,FALSE)</f>
        <v>#N/A</v>
      </c>
      <c r="AE116" s="11" t="e">
        <f t="shared" si="10"/>
        <v>#N/A</v>
      </c>
      <c r="AF116" s="10" t="e">
        <f>VLOOKUP(P116,ฐานข้อมูล!$H$52:$T$58,1+เอกสาร3!AC116)</f>
        <v>#N/A</v>
      </c>
      <c r="AG116" s="10" t="e">
        <f t="shared" si="11"/>
        <v>#N/A</v>
      </c>
    </row>
    <row r="117" spans="1:47" s="12" customFormat="1" ht="21.95" customHeight="1">
      <c r="A117" s="13"/>
      <c r="B117" s="48"/>
      <c r="C117" s="48"/>
      <c r="D117" s="14"/>
      <c r="E117" s="14"/>
      <c r="F117" s="49"/>
      <c r="G117" s="53"/>
      <c r="H117" s="82"/>
      <c r="I117" s="85"/>
      <c r="J117" s="57"/>
      <c r="K117" s="57">
        <f t="shared" si="6"/>
        <v>2000</v>
      </c>
      <c r="L117" s="9">
        <f t="shared" si="7"/>
        <v>0</v>
      </c>
      <c r="M117" s="9">
        <f t="shared" si="8"/>
        <v>2000</v>
      </c>
      <c r="N117" s="10"/>
      <c r="O117" s="10"/>
      <c r="P117" s="10" t="e">
        <f>VLOOKUP(E117,ฐานข้อมูล!$A$2:$E$8,2)</f>
        <v>#N/A</v>
      </c>
      <c r="Q117" s="10" t="e" cm="1">
        <f t="array" ref="Q117">VLOOKUP(P117,ฐานข้อมูล!$H$32:$T$38,{2,3,4,5,6,7,8,9,10,11,12,13},FALSE)</f>
        <v>#N/A</v>
      </c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 t="e">
        <f t="shared" si="9"/>
        <v>#N/A</v>
      </c>
      <c r="AD117" s="10" t="e">
        <f>VLOOKUP(P117,ฐานข้อมูล!$H$42:$T$48,1+เอกสาร3!AC117,FALSE)</f>
        <v>#N/A</v>
      </c>
      <c r="AE117" s="11" t="e">
        <f t="shared" si="10"/>
        <v>#N/A</v>
      </c>
      <c r="AF117" s="10" t="e">
        <f>VLOOKUP(P117,ฐานข้อมูล!$H$52:$T$58,1+เอกสาร3!AC117)</f>
        <v>#N/A</v>
      </c>
      <c r="AG117" s="10" t="e">
        <f t="shared" si="11"/>
        <v>#N/A</v>
      </c>
    </row>
    <row r="118" spans="1:47" s="20" customFormat="1" ht="11.45" customHeight="1">
      <c r="A118" s="19"/>
      <c r="D118" s="21"/>
      <c r="E118" s="40"/>
      <c r="F118" s="19"/>
      <c r="G118" s="19"/>
      <c r="H118" s="78"/>
      <c r="I118" s="86"/>
      <c r="J118" s="58"/>
      <c r="K118" s="58"/>
      <c r="L118" s="19"/>
      <c r="M118" s="19"/>
    </row>
    <row r="119" spans="1:47" s="26" customFormat="1" ht="21.95" customHeight="1">
      <c r="A119" s="19"/>
      <c r="B119" s="20"/>
      <c r="C119" s="20"/>
      <c r="D119" s="21"/>
      <c r="E119" s="40"/>
      <c r="F119" s="19"/>
      <c r="G119" s="19"/>
      <c r="H119" s="78"/>
      <c r="I119" s="86"/>
      <c r="J119" s="58"/>
      <c r="K119" s="58"/>
      <c r="L119" s="19"/>
      <c r="M119" s="19"/>
      <c r="O119" s="20"/>
      <c r="P119" s="20"/>
      <c r="Q119" s="29"/>
      <c r="R119" s="29"/>
      <c r="S119" s="29"/>
      <c r="T119" s="29"/>
      <c r="U119" s="29"/>
      <c r="AI119" s="27"/>
      <c r="AO119" s="27"/>
      <c r="AP119" s="27"/>
      <c r="AQ119" s="27"/>
      <c r="AR119" s="27"/>
      <c r="AS119" s="27"/>
      <c r="AT119" s="27"/>
      <c r="AU119" s="30"/>
    </row>
    <row r="120" spans="1:47" s="32" customFormat="1" ht="21.95" customHeight="1">
      <c r="A120" s="22"/>
      <c r="B120" s="23" t="s">
        <v>3</v>
      </c>
      <c r="C120" s="24"/>
      <c r="D120" s="25"/>
      <c r="E120" s="25"/>
      <c r="F120" s="24"/>
      <c r="G120" s="24"/>
      <c r="H120" s="79"/>
      <c r="I120" s="87"/>
      <c r="J120" s="59"/>
      <c r="K120" s="59"/>
      <c r="L120" s="24"/>
      <c r="M120" s="24"/>
      <c r="N120" s="28"/>
      <c r="O120" s="26"/>
      <c r="P120" s="26"/>
      <c r="Q120" s="36"/>
      <c r="R120" s="36"/>
      <c r="S120" s="36"/>
      <c r="T120" s="36"/>
      <c r="U120" s="36"/>
      <c r="Y120" s="35"/>
      <c r="Z120" s="35"/>
      <c r="AA120" s="35"/>
      <c r="AB120" s="35"/>
      <c r="AE120" s="26"/>
      <c r="AF120" s="26"/>
      <c r="AG120" s="26"/>
      <c r="AH120" s="26"/>
      <c r="AI120" s="27"/>
      <c r="AJ120" s="26"/>
      <c r="AK120" s="26"/>
      <c r="AL120" s="26"/>
      <c r="AM120" s="26"/>
      <c r="AN120" s="26"/>
      <c r="AO120" s="27"/>
      <c r="AP120" s="27"/>
      <c r="AQ120" s="27"/>
      <c r="AR120" s="27"/>
      <c r="AS120" s="27"/>
      <c r="AT120" s="27"/>
      <c r="AU120" s="30"/>
    </row>
    <row r="121" spans="1:47" s="26" customFormat="1" ht="21.95" customHeight="1">
      <c r="A121" s="31"/>
      <c r="B121" s="26" t="s">
        <v>4</v>
      </c>
      <c r="C121" s="32"/>
      <c r="D121" s="33"/>
      <c r="E121" s="33"/>
      <c r="F121" s="24"/>
      <c r="G121" s="24"/>
      <c r="H121" s="79"/>
      <c r="I121" s="87"/>
      <c r="J121" s="34"/>
      <c r="K121" s="34"/>
      <c r="L121" s="34"/>
      <c r="M121" s="34"/>
      <c r="O121" s="28"/>
      <c r="P121" s="28"/>
    </row>
    <row r="122" spans="1:47" ht="21.95" customHeight="1">
      <c r="B122" s="26" t="s">
        <v>5</v>
      </c>
      <c r="O122" s="26"/>
      <c r="P122" s="26"/>
    </row>
    <row r="123" spans="1:47" s="38" customFormat="1" ht="21.95" customHeight="1">
      <c r="A123" s="15"/>
      <c r="B123" s="15"/>
      <c r="C123" s="15"/>
      <c r="D123" s="16"/>
      <c r="E123" s="16"/>
      <c r="F123" s="17"/>
      <c r="G123" s="17"/>
      <c r="H123" s="83"/>
      <c r="I123" s="88"/>
      <c r="J123" s="18"/>
      <c r="K123" s="18"/>
      <c r="L123" s="18"/>
      <c r="M123" s="18"/>
      <c r="O123" s="39"/>
      <c r="P123" s="39"/>
    </row>
    <row r="124" spans="1:47" ht="21.95" customHeight="1">
      <c r="A124" s="37"/>
      <c r="B124" s="38"/>
      <c r="C124" s="38"/>
      <c r="D124" s="21"/>
      <c r="E124" s="40"/>
      <c r="F124" s="37"/>
      <c r="G124" s="37"/>
      <c r="H124" s="80"/>
      <c r="I124" s="89"/>
      <c r="J124" s="58"/>
      <c r="K124" s="58"/>
      <c r="L124" s="37"/>
      <c r="M124" s="37"/>
      <c r="O124" s="38"/>
      <c r="P124" s="38"/>
    </row>
  </sheetData>
  <mergeCells count="20">
    <mergeCell ref="A1:L1"/>
    <mergeCell ref="A2:L2"/>
    <mergeCell ref="A3:A5"/>
    <mergeCell ref="D3:D5"/>
    <mergeCell ref="E3:E5"/>
    <mergeCell ref="F3:F5"/>
    <mergeCell ref="G3:G5"/>
    <mergeCell ref="J3:K3"/>
    <mergeCell ref="L3:M3"/>
    <mergeCell ref="B4:C4"/>
    <mergeCell ref="J4:J5"/>
    <mergeCell ref="K4:K5"/>
    <mergeCell ref="L4:L5"/>
    <mergeCell ref="M4:M5"/>
    <mergeCell ref="B5:C5"/>
    <mergeCell ref="Q5:AB5"/>
    <mergeCell ref="I3:I5"/>
    <mergeCell ref="H3:H5"/>
    <mergeCell ref="N3:N5"/>
    <mergeCell ref="O3:O5"/>
  </mergeCells>
  <printOptions horizontalCentered="1"/>
  <pageMargins left="0.39370078740157483" right="0.39370078740157483" top="0.39370078740157483" bottom="0.39370078740157483" header="0.15748031496062992" footer="0.31496062992125984"/>
  <pageSetup paperSize="9" scale="90" orientation="landscape" blackAndWhite="1" r:id="rId1"/>
  <headerFooter differentFirst="1">
    <oddHeader>&amp;C&amp;"TH SarabunIT๙,ธรรมดา"&amp;16หน้าที่ &amp;P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4340824-56ED-4FCA-A3E7-CC86EF640BA8}">
          <x14:formula1>
            <xm:f>ฐานข้อมูล!$A$2:$A$8</xm:f>
          </x14:formula1>
          <xm:sqref>E7:E117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F7E12-88EB-40A9-ADD9-312B9865ABD6}">
  <sheetPr>
    <tabColor rgb="FF00B0F0"/>
  </sheetPr>
  <dimension ref="A1:AS124"/>
  <sheetViews>
    <sheetView view="pageBreakPreview" zoomScale="72" zoomScaleNormal="90" zoomScaleSheetLayoutView="90" workbookViewId="0">
      <selection activeCell="A7" sqref="A7"/>
    </sheetView>
  </sheetViews>
  <sheetFormatPr defaultColWidth="8.6875" defaultRowHeight="21.95" customHeight="1"/>
  <cols>
    <col min="1" max="1" width="6.125" style="15" customWidth="1"/>
    <col min="2" max="3" width="10.625" style="15" customWidth="1"/>
    <col min="4" max="4" width="17.9375" style="16" customWidth="1"/>
    <col min="5" max="5" width="13.875" style="16" customWidth="1"/>
    <col min="6" max="6" width="11.6875" style="17" customWidth="1"/>
    <col min="7" max="7" width="12.875" style="17" customWidth="1"/>
    <col min="8" max="8" width="13" style="18" customWidth="1"/>
    <col min="9" max="9" width="17.5" style="18" bestFit="1" customWidth="1"/>
    <col min="10" max="10" width="12.0625" style="18" customWidth="1"/>
    <col min="11" max="11" width="18.1875" style="18" customWidth="1"/>
    <col min="12" max="31" width="8.6875" style="39" hidden="1" customWidth="1"/>
    <col min="32" max="32" width="8.6875" style="39" customWidth="1"/>
    <col min="33" max="16384" width="8.6875" style="39"/>
  </cols>
  <sheetData>
    <row r="1" spans="1:31" s="2" customFormat="1" ht="21.95" customHeight="1">
      <c r="A1" s="106" t="s">
        <v>44</v>
      </c>
      <c r="B1" s="106"/>
      <c r="C1" s="106"/>
      <c r="D1" s="106"/>
      <c r="E1" s="106"/>
      <c r="F1" s="106"/>
      <c r="G1" s="106"/>
      <c r="H1" s="106"/>
      <c r="I1" s="106"/>
      <c r="J1" s="106"/>
      <c r="K1" s="65"/>
    </row>
    <row r="2" spans="1:31" s="2" customFormat="1" ht="21.95" customHeight="1">
      <c r="A2" s="107" t="s">
        <v>43</v>
      </c>
      <c r="B2" s="107"/>
      <c r="C2" s="107"/>
      <c r="D2" s="107"/>
      <c r="E2" s="107"/>
      <c r="F2" s="107"/>
      <c r="G2" s="107"/>
      <c r="H2" s="107"/>
      <c r="I2" s="107"/>
      <c r="J2" s="107"/>
      <c r="K2" s="75"/>
      <c r="L2" s="3" t="s">
        <v>12</v>
      </c>
      <c r="O2" s="3"/>
    </row>
    <row r="3" spans="1:31" s="7" customFormat="1" ht="39.75" customHeight="1">
      <c r="A3" s="108" t="s">
        <v>0</v>
      </c>
      <c r="B3" s="4"/>
      <c r="C3" s="5"/>
      <c r="D3" s="97" t="s">
        <v>53</v>
      </c>
      <c r="E3" s="111" t="s">
        <v>24</v>
      </c>
      <c r="F3" s="97" t="s">
        <v>2</v>
      </c>
      <c r="G3" s="97" t="s">
        <v>25</v>
      </c>
      <c r="H3" s="124" t="s">
        <v>54</v>
      </c>
      <c r="I3" s="125"/>
      <c r="J3" s="126" t="s">
        <v>55</v>
      </c>
      <c r="K3" s="126"/>
      <c r="L3" s="105" t="s">
        <v>14</v>
      </c>
      <c r="M3" s="90" t="s">
        <v>14</v>
      </c>
      <c r="N3" s="6" t="s">
        <v>12</v>
      </c>
    </row>
    <row r="4" spans="1:31" s="7" customFormat="1" ht="21.95" customHeight="1">
      <c r="A4" s="109"/>
      <c r="B4" s="91" t="s">
        <v>1</v>
      </c>
      <c r="C4" s="92"/>
      <c r="D4" s="98"/>
      <c r="E4" s="112"/>
      <c r="F4" s="98"/>
      <c r="G4" s="98"/>
      <c r="H4" s="128" t="s">
        <v>52</v>
      </c>
      <c r="I4" s="122" t="s">
        <v>56</v>
      </c>
      <c r="J4" s="93" t="s">
        <v>34</v>
      </c>
      <c r="K4" s="127" t="s">
        <v>56</v>
      </c>
      <c r="L4" s="90"/>
      <c r="M4" s="90"/>
    </row>
    <row r="5" spans="1:31" s="7" customFormat="1" ht="21.95" customHeight="1">
      <c r="A5" s="110"/>
      <c r="B5" s="95"/>
      <c r="C5" s="96"/>
      <c r="D5" s="99"/>
      <c r="E5" s="113"/>
      <c r="F5" s="99"/>
      <c r="G5" s="99"/>
      <c r="H5" s="129"/>
      <c r="I5" s="123"/>
      <c r="J5" s="94"/>
      <c r="K5" s="127"/>
      <c r="L5" s="90"/>
      <c r="M5" s="90"/>
      <c r="N5" s="7" t="s">
        <v>17</v>
      </c>
      <c r="O5" s="121" t="s">
        <v>45</v>
      </c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7" t="s">
        <v>46</v>
      </c>
      <c r="AB5" s="7" t="s">
        <v>19</v>
      </c>
      <c r="AC5" s="7" t="s">
        <v>47</v>
      </c>
      <c r="AD5" s="7" t="s">
        <v>48</v>
      </c>
      <c r="AE5" s="7" t="s">
        <v>49</v>
      </c>
    </row>
    <row r="6" spans="1:31" s="10" customFormat="1" ht="20.65" hidden="1">
      <c r="A6" s="41"/>
      <c r="B6" s="44"/>
      <c r="C6" s="45"/>
      <c r="D6" s="46"/>
      <c r="E6" s="47"/>
      <c r="F6" s="8"/>
      <c r="G6" s="8"/>
      <c r="H6" s="56"/>
      <c r="I6" s="56"/>
      <c r="J6" s="42"/>
      <c r="K6" s="66"/>
      <c r="L6" s="10" t="e">
        <f>#REF!</f>
        <v>#REF!</v>
      </c>
      <c r="M6" s="10" t="e">
        <f>IF(L6="กรกฎาคม",7,IF(L6="สิงหาคม",8,IF(L6="กันยายน",9,IF(L6="ตุลาคม",10,IF(L6="พฤศจิกายน",11,IF(L6="ธันวาคม",12,0))))))</f>
        <v>#REF!</v>
      </c>
    </row>
    <row r="7" spans="1:31" s="10" customFormat="1" ht="21.95" customHeight="1">
      <c r="A7" s="13"/>
      <c r="B7" s="48"/>
      <c r="C7" s="48"/>
      <c r="D7" s="14"/>
      <c r="E7" s="14"/>
      <c r="F7" s="49"/>
      <c r="G7" s="53"/>
      <c r="H7" s="57"/>
      <c r="I7" s="57">
        <f>IF(H7&gt;14601,0,IF(H7+2000&gt;14601,14600-H7,2000))</f>
        <v>2000</v>
      </c>
      <c r="J7" s="9" t="e">
        <f>AE7</f>
        <v>#N/A</v>
      </c>
      <c r="K7" s="9" t="e">
        <f>IF(J7&gt;14601,0,IF(J7+2000&gt;14601,14600-J7,2000))</f>
        <v>#N/A</v>
      </c>
      <c r="N7" s="10" t="e">
        <f>VLOOKUP(E7,ฐานข้อมูล!$A$2:$E$8,2)</f>
        <v>#N/A</v>
      </c>
      <c r="O7" s="10" t="e" cm="1">
        <f t="array" ref="O7">VLOOKUP(N7,ฐานข้อมูล!$H$32:$T$38,{2,3,4,5,6,7,8,9,10,11,12,13},FALSE)</f>
        <v>#N/A</v>
      </c>
      <c r="AA7" s="10" t="e">
        <f>IF(H7&lt;O7-1,"ระบุค่าไม่ถูกต้อง",IF(H7&lt;O7+1,1,IF(H7&lt;P7+1,2,IF(H7&lt;Q7+1,3,IF(H7&lt;R7+1,4,IF(H7&lt;S7+1,5,IF(H7&lt;T7+1,6,IF(H7&lt;U7+1,7,IF(H7&lt;V7+1,8,IF(H7&lt;W7+1,9,IF(H7&lt;X7+1,10,IF(H7&lt;Y7+1,11,IF(H7&lt;Z7,12,0)))))))))))))</f>
        <v>#N/A</v>
      </c>
      <c r="AB7" s="10" t="e">
        <f>VLOOKUP(N7,ฐานข้อมูล!$H$42:$T$48,1+เอกสาร4!AA7,FALSE)</f>
        <v>#N/A</v>
      </c>
      <c r="AC7" s="11" t="e">
        <f>AB7+H7</f>
        <v>#N/A</v>
      </c>
      <c r="AD7" s="10" t="e">
        <f>VLOOKUP(N7,ฐานข้อมูล!$H$52:$T$58,1+เอกสาร4!AA7)</f>
        <v>#N/A</v>
      </c>
      <c r="AE7" s="10" t="e">
        <f>IF(AA7="ระบุค่าไม่ถูกต้อง",AA7,IF(AD7&lt;100,"ไม่ได้ปรับชดเชย",IF(AC7&gt;AD7,AD7,AC7)))</f>
        <v>#N/A</v>
      </c>
    </row>
    <row r="8" spans="1:31" s="10" customFormat="1" ht="21.95" customHeight="1">
      <c r="A8" s="13"/>
      <c r="B8" s="48"/>
      <c r="C8" s="48"/>
      <c r="D8" s="14"/>
      <c r="E8" s="14"/>
      <c r="F8" s="49"/>
      <c r="G8" s="53"/>
      <c r="H8" s="57"/>
      <c r="I8" s="57">
        <f t="shared" ref="I8:I71" si="0">IF(H8&gt;14601,0,IF(H8+2000&gt;14601,14600-H8,2000))</f>
        <v>2000</v>
      </c>
      <c r="J8" s="9" t="e">
        <f t="shared" ref="J8:J71" si="1">AE8</f>
        <v>#N/A</v>
      </c>
      <c r="K8" s="9" t="e">
        <f t="shared" ref="K8:K71" si="2">IF(J8&gt;14601,0,IF(J8+2000&gt;14601,14600-J8,2000))</f>
        <v>#N/A</v>
      </c>
      <c r="N8" s="10" t="e">
        <f>VLOOKUP(E8,ฐานข้อมูล!$A$2:$E$8,2)</f>
        <v>#N/A</v>
      </c>
      <c r="O8" s="10" t="e" cm="1">
        <f t="array" ref="O8">VLOOKUP(N8,ฐานข้อมูล!$H$32:$T$38,{2,3,4,5,6,7,8,9,10,11,12,13},FALSE)</f>
        <v>#N/A</v>
      </c>
      <c r="AA8" s="10" t="e">
        <f t="shared" ref="AA8:AA71" si="3">IF(H8&lt;O8-1,"ระบุค่าไม่ถูกต้อง",IF(H8&lt;O8+1,1,IF(H8&lt;P8+1,2,IF(H8&lt;Q8+1,3,IF(H8&lt;R8+1,4,IF(H8&lt;S8+1,5,IF(H8&lt;T8+1,6,IF(H8&lt;U8+1,7,IF(H8&lt;V8+1,8,IF(H8&lt;W8+1,9,IF(H8&lt;X8+1,10,IF(H8&lt;Y8+1,11,IF(H8&lt;Z8,12,0)))))))))))))</f>
        <v>#N/A</v>
      </c>
      <c r="AB8" s="10" t="e">
        <f>VLOOKUP(N8,ฐานข้อมูล!$H$42:$T$48,1+เอกสาร4!AA8,FALSE)</f>
        <v>#N/A</v>
      </c>
      <c r="AC8" s="11" t="e">
        <f t="shared" ref="AC8:AC71" si="4">AB8+H8</f>
        <v>#N/A</v>
      </c>
      <c r="AD8" s="10" t="e">
        <f>VLOOKUP(N8,ฐานข้อมูล!$H$52:$T$58,1+เอกสาร4!AA8)</f>
        <v>#N/A</v>
      </c>
      <c r="AE8" s="10" t="e">
        <f t="shared" ref="AE8:AE71" si="5">IF(AA8="ระบุค่าไม่ถูกต้อง",AA8,IF(AD8&lt;100,"ไม่ได้ปรับชดเชย",IF(AC8&gt;AD8,AD8,AC8)))</f>
        <v>#N/A</v>
      </c>
    </row>
    <row r="9" spans="1:31" s="10" customFormat="1" ht="21.95" customHeight="1">
      <c r="A9" s="13"/>
      <c r="B9" s="48"/>
      <c r="C9" s="48"/>
      <c r="D9" s="14"/>
      <c r="E9" s="14"/>
      <c r="F9" s="49"/>
      <c r="G9" s="53"/>
      <c r="H9" s="57"/>
      <c r="I9" s="57">
        <f t="shared" si="0"/>
        <v>2000</v>
      </c>
      <c r="J9" s="9" t="e">
        <f t="shared" si="1"/>
        <v>#N/A</v>
      </c>
      <c r="K9" s="9" t="e">
        <f t="shared" si="2"/>
        <v>#N/A</v>
      </c>
      <c r="N9" s="10" t="e">
        <f>VLOOKUP(E9,ฐานข้อมูล!$A$2:$E$8,2)</f>
        <v>#N/A</v>
      </c>
      <c r="O9" s="10" t="e" cm="1">
        <f t="array" ref="O9">VLOOKUP(N9,ฐานข้อมูล!$H$32:$T$38,{2,3,4,5,6,7,8,9,10,11,12,13},FALSE)</f>
        <v>#N/A</v>
      </c>
      <c r="AA9" s="10" t="e">
        <f t="shared" si="3"/>
        <v>#N/A</v>
      </c>
      <c r="AB9" s="10" t="e">
        <f>VLOOKUP(N9,ฐานข้อมูล!$H$42:$T$48,1+เอกสาร4!AA9,FALSE)</f>
        <v>#N/A</v>
      </c>
      <c r="AC9" s="11" t="e">
        <f t="shared" si="4"/>
        <v>#N/A</v>
      </c>
      <c r="AD9" s="10" t="e">
        <f>VLOOKUP(N9,ฐานข้อมูล!$H$52:$T$58,1+เอกสาร4!AA9)</f>
        <v>#N/A</v>
      </c>
      <c r="AE9" s="10" t="e">
        <f t="shared" si="5"/>
        <v>#N/A</v>
      </c>
    </row>
    <row r="10" spans="1:31" s="10" customFormat="1" ht="21.95" customHeight="1">
      <c r="A10" s="13"/>
      <c r="B10" s="48"/>
      <c r="C10" s="48"/>
      <c r="D10" s="14"/>
      <c r="E10" s="14"/>
      <c r="F10" s="49"/>
      <c r="G10" s="53"/>
      <c r="H10" s="57"/>
      <c r="I10" s="57">
        <f t="shared" si="0"/>
        <v>2000</v>
      </c>
      <c r="J10" s="9" t="e">
        <f t="shared" si="1"/>
        <v>#N/A</v>
      </c>
      <c r="K10" s="9" t="e">
        <f t="shared" si="2"/>
        <v>#N/A</v>
      </c>
      <c r="N10" s="10" t="e">
        <f>VLOOKUP(E10,ฐานข้อมูล!$A$2:$E$8,2)</f>
        <v>#N/A</v>
      </c>
      <c r="O10" s="10" t="e" cm="1">
        <f t="array" ref="O10">VLOOKUP(N10,ฐานข้อมูล!$H$32:$T$38,{2,3,4,5,6,7,8,9,10,11,12,13},FALSE)</f>
        <v>#N/A</v>
      </c>
      <c r="AA10" s="10" t="e">
        <f t="shared" si="3"/>
        <v>#N/A</v>
      </c>
      <c r="AB10" s="10" t="e">
        <f>VLOOKUP(N10,ฐานข้อมูล!$H$42:$T$48,1+เอกสาร4!AA10,FALSE)</f>
        <v>#N/A</v>
      </c>
      <c r="AC10" s="11" t="e">
        <f t="shared" si="4"/>
        <v>#N/A</v>
      </c>
      <c r="AD10" s="10" t="e">
        <f>VLOOKUP(N10,ฐานข้อมูล!$H$52:$T$58,1+เอกสาร4!AA10)</f>
        <v>#N/A</v>
      </c>
      <c r="AE10" s="10" t="e">
        <f t="shared" si="5"/>
        <v>#N/A</v>
      </c>
    </row>
    <row r="11" spans="1:31" s="10" customFormat="1" ht="21.95" customHeight="1">
      <c r="A11" s="13"/>
      <c r="B11" s="48"/>
      <c r="C11" s="48"/>
      <c r="D11" s="14"/>
      <c r="E11" s="14"/>
      <c r="F11" s="49"/>
      <c r="G11" s="53"/>
      <c r="H11" s="57"/>
      <c r="I11" s="57">
        <f t="shared" si="0"/>
        <v>2000</v>
      </c>
      <c r="J11" s="9" t="e">
        <f t="shared" si="1"/>
        <v>#N/A</v>
      </c>
      <c r="K11" s="9" t="e">
        <f t="shared" si="2"/>
        <v>#N/A</v>
      </c>
      <c r="N11" s="10" t="e">
        <f>VLOOKUP(E11,ฐานข้อมูล!$A$2:$E$8,2)</f>
        <v>#N/A</v>
      </c>
      <c r="O11" s="10" t="e" cm="1">
        <f t="array" ref="O11">VLOOKUP(N11,ฐานข้อมูล!$H$32:$T$38,{2,3,4,5,6,7,8,9,10,11,12,13},FALSE)</f>
        <v>#N/A</v>
      </c>
      <c r="AA11" s="10" t="e">
        <f t="shared" si="3"/>
        <v>#N/A</v>
      </c>
      <c r="AB11" s="10" t="e">
        <f>VLOOKUP(N11,ฐานข้อมูล!$H$42:$T$48,1+เอกสาร4!AA11,FALSE)</f>
        <v>#N/A</v>
      </c>
      <c r="AC11" s="11" t="e">
        <f t="shared" si="4"/>
        <v>#N/A</v>
      </c>
      <c r="AD11" s="10" t="e">
        <f>VLOOKUP(N11,ฐานข้อมูล!$H$52:$T$58,1+เอกสาร4!AA11)</f>
        <v>#N/A</v>
      </c>
      <c r="AE11" s="10" t="e">
        <f t="shared" si="5"/>
        <v>#N/A</v>
      </c>
    </row>
    <row r="12" spans="1:31" s="10" customFormat="1" ht="21.95" customHeight="1">
      <c r="A12" s="13"/>
      <c r="B12" s="48"/>
      <c r="C12" s="48"/>
      <c r="D12" s="14"/>
      <c r="E12" s="14"/>
      <c r="F12" s="49"/>
      <c r="G12" s="53"/>
      <c r="H12" s="57"/>
      <c r="I12" s="57">
        <f t="shared" si="0"/>
        <v>2000</v>
      </c>
      <c r="J12" s="9" t="e">
        <f t="shared" si="1"/>
        <v>#N/A</v>
      </c>
      <c r="K12" s="9" t="e">
        <f t="shared" si="2"/>
        <v>#N/A</v>
      </c>
      <c r="N12" s="10" t="e">
        <f>VLOOKUP(E12,ฐานข้อมูล!$A$2:$E$8,2)</f>
        <v>#N/A</v>
      </c>
      <c r="O12" s="10" t="e" cm="1">
        <f t="array" ref="O12">VLOOKUP(N12,ฐานข้อมูล!$H$32:$T$38,{2,3,4,5,6,7,8,9,10,11,12,13},FALSE)</f>
        <v>#N/A</v>
      </c>
      <c r="AA12" s="10" t="e">
        <f t="shared" si="3"/>
        <v>#N/A</v>
      </c>
      <c r="AB12" s="10" t="e">
        <f>VLOOKUP(N12,ฐานข้อมูล!$H$42:$T$48,1+เอกสาร4!AA12,FALSE)</f>
        <v>#N/A</v>
      </c>
      <c r="AC12" s="11" t="e">
        <f t="shared" si="4"/>
        <v>#N/A</v>
      </c>
      <c r="AD12" s="10" t="e">
        <f>VLOOKUP(N12,ฐานข้อมูล!$H$52:$T$58,1+เอกสาร4!AA12)</f>
        <v>#N/A</v>
      </c>
      <c r="AE12" s="10" t="e">
        <f t="shared" si="5"/>
        <v>#N/A</v>
      </c>
    </row>
    <row r="13" spans="1:31" s="10" customFormat="1" ht="21.95" customHeight="1">
      <c r="A13" s="13"/>
      <c r="B13" s="48"/>
      <c r="C13" s="48"/>
      <c r="D13" s="14"/>
      <c r="E13" s="14"/>
      <c r="F13" s="49"/>
      <c r="G13" s="53"/>
      <c r="H13" s="57"/>
      <c r="I13" s="57">
        <f t="shared" si="0"/>
        <v>2000</v>
      </c>
      <c r="J13" s="9" t="e">
        <f t="shared" si="1"/>
        <v>#N/A</v>
      </c>
      <c r="K13" s="9" t="e">
        <f t="shared" si="2"/>
        <v>#N/A</v>
      </c>
      <c r="N13" s="10" t="e">
        <f>VLOOKUP(E13,ฐานข้อมูล!$A$2:$E$8,2)</f>
        <v>#N/A</v>
      </c>
      <c r="O13" s="10" t="e" cm="1">
        <f t="array" ref="O13">VLOOKUP(N13,ฐานข้อมูล!$H$32:$T$38,{2,3,4,5,6,7,8,9,10,11,12,13},FALSE)</f>
        <v>#N/A</v>
      </c>
      <c r="AA13" s="10" t="e">
        <f t="shared" si="3"/>
        <v>#N/A</v>
      </c>
      <c r="AB13" s="10" t="e">
        <f>VLOOKUP(N13,ฐานข้อมูล!$H$42:$T$48,1+เอกสาร4!AA13,FALSE)</f>
        <v>#N/A</v>
      </c>
      <c r="AC13" s="11" t="e">
        <f t="shared" si="4"/>
        <v>#N/A</v>
      </c>
      <c r="AD13" s="10" t="e">
        <f>VLOOKUP(N13,ฐานข้อมูล!$H$52:$T$58,1+เอกสาร4!AA13)</f>
        <v>#N/A</v>
      </c>
      <c r="AE13" s="10" t="e">
        <f t="shared" si="5"/>
        <v>#N/A</v>
      </c>
    </row>
    <row r="14" spans="1:31" s="10" customFormat="1" ht="21.95" customHeight="1">
      <c r="A14" s="13"/>
      <c r="B14" s="48"/>
      <c r="C14" s="48"/>
      <c r="D14" s="14"/>
      <c r="E14" s="14"/>
      <c r="F14" s="49"/>
      <c r="G14" s="53"/>
      <c r="H14" s="57"/>
      <c r="I14" s="57">
        <f t="shared" si="0"/>
        <v>2000</v>
      </c>
      <c r="J14" s="9" t="e">
        <f t="shared" si="1"/>
        <v>#N/A</v>
      </c>
      <c r="K14" s="9" t="e">
        <f t="shared" si="2"/>
        <v>#N/A</v>
      </c>
      <c r="N14" s="10" t="e">
        <f>VLOOKUP(E14,ฐานข้อมูล!$A$2:$E$8,2)</f>
        <v>#N/A</v>
      </c>
      <c r="O14" s="10" t="e" cm="1">
        <f t="array" ref="O14">VLOOKUP(N14,ฐานข้อมูล!$H$32:$T$38,{2,3,4,5,6,7,8,9,10,11,12,13},FALSE)</f>
        <v>#N/A</v>
      </c>
      <c r="AA14" s="10" t="e">
        <f t="shared" si="3"/>
        <v>#N/A</v>
      </c>
      <c r="AB14" s="10" t="e">
        <f>VLOOKUP(N14,ฐานข้อมูล!$H$42:$T$48,1+เอกสาร4!AA14,FALSE)</f>
        <v>#N/A</v>
      </c>
      <c r="AC14" s="11" t="e">
        <f t="shared" si="4"/>
        <v>#N/A</v>
      </c>
      <c r="AD14" s="10" t="e">
        <f>VLOOKUP(N14,ฐานข้อมูล!$H$52:$T$58,1+เอกสาร4!AA14)</f>
        <v>#N/A</v>
      </c>
      <c r="AE14" s="10" t="e">
        <f t="shared" si="5"/>
        <v>#N/A</v>
      </c>
    </row>
    <row r="15" spans="1:31" s="10" customFormat="1" ht="21.95" customHeight="1">
      <c r="A15" s="13"/>
      <c r="B15" s="48"/>
      <c r="C15" s="48"/>
      <c r="D15" s="14"/>
      <c r="E15" s="14"/>
      <c r="F15" s="49"/>
      <c r="G15" s="53"/>
      <c r="H15" s="57"/>
      <c r="I15" s="57">
        <f t="shared" si="0"/>
        <v>2000</v>
      </c>
      <c r="J15" s="9" t="e">
        <f t="shared" si="1"/>
        <v>#N/A</v>
      </c>
      <c r="K15" s="9" t="e">
        <f t="shared" si="2"/>
        <v>#N/A</v>
      </c>
      <c r="N15" s="10" t="e">
        <f>VLOOKUP(E15,ฐานข้อมูล!$A$2:$E$8,2)</f>
        <v>#N/A</v>
      </c>
      <c r="O15" s="10" t="e" cm="1">
        <f t="array" ref="O15">VLOOKUP(N15,ฐานข้อมูล!$H$32:$T$38,{2,3,4,5,6,7,8,9,10,11,12,13},FALSE)</f>
        <v>#N/A</v>
      </c>
      <c r="AA15" s="10" t="e">
        <f t="shared" si="3"/>
        <v>#N/A</v>
      </c>
      <c r="AB15" s="10" t="e">
        <f>VLOOKUP(N15,ฐานข้อมูล!$H$42:$T$48,1+เอกสาร4!AA15,FALSE)</f>
        <v>#N/A</v>
      </c>
      <c r="AC15" s="11" t="e">
        <f t="shared" si="4"/>
        <v>#N/A</v>
      </c>
      <c r="AD15" s="10" t="e">
        <f>VLOOKUP(N15,ฐานข้อมูล!$H$52:$T$58,1+เอกสาร4!AA15)</f>
        <v>#N/A</v>
      </c>
      <c r="AE15" s="10" t="e">
        <f t="shared" si="5"/>
        <v>#N/A</v>
      </c>
    </row>
    <row r="16" spans="1:31" s="10" customFormat="1" ht="21.95" customHeight="1">
      <c r="A16" s="13"/>
      <c r="B16" s="48"/>
      <c r="C16" s="48"/>
      <c r="D16" s="14"/>
      <c r="E16" s="14"/>
      <c r="F16" s="49"/>
      <c r="G16" s="53"/>
      <c r="H16" s="57"/>
      <c r="I16" s="57">
        <f t="shared" si="0"/>
        <v>2000</v>
      </c>
      <c r="J16" s="9" t="e">
        <f t="shared" si="1"/>
        <v>#N/A</v>
      </c>
      <c r="K16" s="9" t="e">
        <f t="shared" si="2"/>
        <v>#N/A</v>
      </c>
      <c r="N16" s="10" t="e">
        <f>VLOOKUP(E16,ฐานข้อมูล!$A$2:$E$8,2)</f>
        <v>#N/A</v>
      </c>
      <c r="O16" s="10" t="e" cm="1">
        <f t="array" ref="O16">VLOOKUP(N16,ฐานข้อมูล!$H$32:$T$38,{2,3,4,5,6,7,8,9,10,11,12,13},FALSE)</f>
        <v>#N/A</v>
      </c>
      <c r="AA16" s="10" t="e">
        <f t="shared" si="3"/>
        <v>#N/A</v>
      </c>
      <c r="AB16" s="10" t="e">
        <f>VLOOKUP(N16,ฐานข้อมูล!$H$42:$T$48,1+เอกสาร4!AA16,FALSE)</f>
        <v>#N/A</v>
      </c>
      <c r="AC16" s="11" t="e">
        <f t="shared" si="4"/>
        <v>#N/A</v>
      </c>
      <c r="AD16" s="10" t="e">
        <f>VLOOKUP(N16,ฐานข้อมูล!$H$52:$T$58,1+เอกสาร4!AA16)</f>
        <v>#N/A</v>
      </c>
      <c r="AE16" s="10" t="e">
        <f t="shared" si="5"/>
        <v>#N/A</v>
      </c>
    </row>
    <row r="17" spans="1:31" s="10" customFormat="1" ht="21.95" customHeight="1">
      <c r="A17" s="13"/>
      <c r="B17" s="48"/>
      <c r="C17" s="48"/>
      <c r="D17" s="14"/>
      <c r="E17" s="14"/>
      <c r="F17" s="49"/>
      <c r="G17" s="53"/>
      <c r="H17" s="57"/>
      <c r="I17" s="57">
        <f t="shared" si="0"/>
        <v>2000</v>
      </c>
      <c r="J17" s="9" t="e">
        <f t="shared" si="1"/>
        <v>#N/A</v>
      </c>
      <c r="K17" s="9" t="e">
        <f t="shared" si="2"/>
        <v>#N/A</v>
      </c>
      <c r="N17" s="10" t="e">
        <f>VLOOKUP(E17,ฐานข้อมูล!$A$2:$E$8,2)</f>
        <v>#N/A</v>
      </c>
      <c r="O17" s="10" t="e" cm="1">
        <f t="array" ref="O17">VLOOKUP(N17,ฐานข้อมูล!$H$32:$T$38,{2,3,4,5,6,7,8,9,10,11,12,13},FALSE)</f>
        <v>#N/A</v>
      </c>
      <c r="AA17" s="10" t="e">
        <f t="shared" si="3"/>
        <v>#N/A</v>
      </c>
      <c r="AB17" s="10" t="e">
        <f>VLOOKUP(N17,ฐานข้อมูล!$H$42:$T$48,1+เอกสาร4!AA17,FALSE)</f>
        <v>#N/A</v>
      </c>
      <c r="AC17" s="11" t="e">
        <f t="shared" si="4"/>
        <v>#N/A</v>
      </c>
      <c r="AD17" s="10" t="e">
        <f>VLOOKUP(N17,ฐานข้อมูล!$H$52:$T$58,1+เอกสาร4!AA17)</f>
        <v>#N/A</v>
      </c>
      <c r="AE17" s="10" t="e">
        <f t="shared" si="5"/>
        <v>#N/A</v>
      </c>
    </row>
    <row r="18" spans="1:31" s="10" customFormat="1" ht="21.95" customHeight="1">
      <c r="A18" s="13"/>
      <c r="B18" s="48"/>
      <c r="C18" s="48"/>
      <c r="D18" s="14"/>
      <c r="E18" s="14"/>
      <c r="F18" s="49"/>
      <c r="G18" s="53"/>
      <c r="H18" s="57"/>
      <c r="I18" s="57">
        <f t="shared" si="0"/>
        <v>2000</v>
      </c>
      <c r="J18" s="9" t="e">
        <f t="shared" si="1"/>
        <v>#N/A</v>
      </c>
      <c r="K18" s="9" t="e">
        <f t="shared" si="2"/>
        <v>#N/A</v>
      </c>
      <c r="N18" s="10" t="e">
        <f>VLOOKUP(E18,ฐานข้อมูล!$A$2:$E$8,2)</f>
        <v>#N/A</v>
      </c>
      <c r="O18" s="10" t="e" cm="1">
        <f t="array" ref="O18">VLOOKUP(N18,ฐานข้อมูล!$H$32:$T$38,{2,3,4,5,6,7,8,9,10,11,12,13},FALSE)</f>
        <v>#N/A</v>
      </c>
      <c r="AA18" s="10" t="e">
        <f t="shared" si="3"/>
        <v>#N/A</v>
      </c>
      <c r="AB18" s="10" t="e">
        <f>VLOOKUP(N18,ฐานข้อมูล!$H$42:$T$48,1+เอกสาร4!AA18,FALSE)</f>
        <v>#N/A</v>
      </c>
      <c r="AC18" s="11" t="e">
        <f t="shared" si="4"/>
        <v>#N/A</v>
      </c>
      <c r="AD18" s="10" t="e">
        <f>VLOOKUP(N18,ฐานข้อมูล!$H$52:$T$58,1+เอกสาร4!AA18)</f>
        <v>#N/A</v>
      </c>
      <c r="AE18" s="10" t="e">
        <f t="shared" si="5"/>
        <v>#N/A</v>
      </c>
    </row>
    <row r="19" spans="1:31" s="10" customFormat="1" ht="21.95" customHeight="1">
      <c r="A19" s="13"/>
      <c r="B19" s="48"/>
      <c r="C19" s="48"/>
      <c r="D19" s="14"/>
      <c r="E19" s="14"/>
      <c r="F19" s="49"/>
      <c r="G19" s="53"/>
      <c r="H19" s="57"/>
      <c r="I19" s="57">
        <f t="shared" si="0"/>
        <v>2000</v>
      </c>
      <c r="J19" s="9" t="e">
        <f t="shared" si="1"/>
        <v>#N/A</v>
      </c>
      <c r="K19" s="9" t="e">
        <f t="shared" si="2"/>
        <v>#N/A</v>
      </c>
      <c r="N19" s="10" t="e">
        <f>VLOOKUP(E19,ฐานข้อมูล!$A$2:$E$8,2)</f>
        <v>#N/A</v>
      </c>
      <c r="O19" s="10" t="e" cm="1">
        <f t="array" ref="O19">VLOOKUP(N19,ฐานข้อมูล!$H$32:$T$38,{2,3,4,5,6,7,8,9,10,11,12,13},FALSE)</f>
        <v>#N/A</v>
      </c>
      <c r="AA19" s="10" t="e">
        <f t="shared" si="3"/>
        <v>#N/A</v>
      </c>
      <c r="AB19" s="10" t="e">
        <f>VLOOKUP(N19,ฐานข้อมูล!$H$42:$T$48,1+เอกสาร4!AA19,FALSE)</f>
        <v>#N/A</v>
      </c>
      <c r="AC19" s="11" t="e">
        <f t="shared" si="4"/>
        <v>#N/A</v>
      </c>
      <c r="AD19" s="10" t="e">
        <f>VLOOKUP(N19,ฐานข้อมูล!$H$52:$T$58,1+เอกสาร4!AA19)</f>
        <v>#N/A</v>
      </c>
      <c r="AE19" s="10" t="e">
        <f t="shared" si="5"/>
        <v>#N/A</v>
      </c>
    </row>
    <row r="20" spans="1:31" s="10" customFormat="1" ht="21.95" customHeight="1">
      <c r="A20" s="13"/>
      <c r="B20" s="48"/>
      <c r="C20" s="48"/>
      <c r="D20" s="14"/>
      <c r="E20" s="14"/>
      <c r="F20" s="49"/>
      <c r="G20" s="53"/>
      <c r="H20" s="57"/>
      <c r="I20" s="57">
        <f t="shared" si="0"/>
        <v>2000</v>
      </c>
      <c r="J20" s="9" t="e">
        <f t="shared" si="1"/>
        <v>#N/A</v>
      </c>
      <c r="K20" s="9" t="e">
        <f t="shared" si="2"/>
        <v>#N/A</v>
      </c>
      <c r="N20" s="10" t="e">
        <f>VLOOKUP(E20,ฐานข้อมูล!$A$2:$E$8,2)</f>
        <v>#N/A</v>
      </c>
      <c r="O20" s="10" t="e" cm="1">
        <f t="array" ref="O20">VLOOKUP(N20,ฐานข้อมูล!$H$32:$T$38,{2,3,4,5,6,7,8,9,10,11,12,13},FALSE)</f>
        <v>#N/A</v>
      </c>
      <c r="AA20" s="10" t="e">
        <f t="shared" si="3"/>
        <v>#N/A</v>
      </c>
      <c r="AB20" s="10" t="e">
        <f>VLOOKUP(N20,ฐานข้อมูล!$H$42:$T$48,1+เอกสาร4!AA20,FALSE)</f>
        <v>#N/A</v>
      </c>
      <c r="AC20" s="11" t="e">
        <f t="shared" si="4"/>
        <v>#N/A</v>
      </c>
      <c r="AD20" s="10" t="e">
        <f>VLOOKUP(N20,ฐานข้อมูล!$H$52:$T$58,1+เอกสาร4!AA20)</f>
        <v>#N/A</v>
      </c>
      <c r="AE20" s="10" t="e">
        <f t="shared" si="5"/>
        <v>#N/A</v>
      </c>
    </row>
    <row r="21" spans="1:31" s="10" customFormat="1" ht="21.95" customHeight="1">
      <c r="A21" s="13"/>
      <c r="B21" s="48"/>
      <c r="C21" s="48"/>
      <c r="D21" s="14"/>
      <c r="E21" s="14"/>
      <c r="F21" s="49"/>
      <c r="G21" s="53"/>
      <c r="H21" s="57"/>
      <c r="I21" s="57">
        <f t="shared" si="0"/>
        <v>2000</v>
      </c>
      <c r="J21" s="9" t="e">
        <f t="shared" si="1"/>
        <v>#N/A</v>
      </c>
      <c r="K21" s="9" t="e">
        <f t="shared" si="2"/>
        <v>#N/A</v>
      </c>
      <c r="N21" s="10" t="e">
        <f>VLOOKUP(E21,ฐานข้อมูล!$A$2:$E$8,2)</f>
        <v>#N/A</v>
      </c>
      <c r="O21" s="10" t="e" cm="1">
        <f t="array" ref="O21">VLOOKUP(N21,ฐานข้อมูล!$H$32:$T$38,{2,3,4,5,6,7,8,9,10,11,12,13},FALSE)</f>
        <v>#N/A</v>
      </c>
      <c r="AA21" s="10" t="e">
        <f t="shared" si="3"/>
        <v>#N/A</v>
      </c>
      <c r="AB21" s="10" t="e">
        <f>VLOOKUP(N21,ฐานข้อมูล!$H$42:$T$48,1+เอกสาร4!AA21,FALSE)</f>
        <v>#N/A</v>
      </c>
      <c r="AC21" s="11" t="e">
        <f t="shared" si="4"/>
        <v>#N/A</v>
      </c>
      <c r="AD21" s="10" t="e">
        <f>VLOOKUP(N21,ฐานข้อมูล!$H$52:$T$58,1+เอกสาร4!AA21)</f>
        <v>#N/A</v>
      </c>
      <c r="AE21" s="10" t="e">
        <f t="shared" si="5"/>
        <v>#N/A</v>
      </c>
    </row>
    <row r="22" spans="1:31" s="10" customFormat="1" ht="21.95" customHeight="1">
      <c r="A22" s="13"/>
      <c r="B22" s="48"/>
      <c r="C22" s="48"/>
      <c r="D22" s="14"/>
      <c r="E22" s="14"/>
      <c r="F22" s="49"/>
      <c r="G22" s="53"/>
      <c r="H22" s="57"/>
      <c r="I22" s="57">
        <f t="shared" si="0"/>
        <v>2000</v>
      </c>
      <c r="J22" s="9" t="e">
        <f t="shared" si="1"/>
        <v>#N/A</v>
      </c>
      <c r="K22" s="9" t="e">
        <f t="shared" si="2"/>
        <v>#N/A</v>
      </c>
      <c r="N22" s="10" t="e">
        <f>VLOOKUP(E22,ฐานข้อมูล!$A$2:$E$8,2)</f>
        <v>#N/A</v>
      </c>
      <c r="O22" s="10" t="e" cm="1">
        <f t="array" ref="O22">VLOOKUP(N22,ฐานข้อมูล!$H$32:$T$38,{2,3,4,5,6,7,8,9,10,11,12,13},FALSE)</f>
        <v>#N/A</v>
      </c>
      <c r="AA22" s="10" t="e">
        <f t="shared" si="3"/>
        <v>#N/A</v>
      </c>
      <c r="AB22" s="10" t="e">
        <f>VLOOKUP(N22,ฐานข้อมูล!$H$42:$T$48,1+เอกสาร4!AA22,FALSE)</f>
        <v>#N/A</v>
      </c>
      <c r="AC22" s="11" t="e">
        <f t="shared" si="4"/>
        <v>#N/A</v>
      </c>
      <c r="AD22" s="10" t="e">
        <f>VLOOKUP(N22,ฐานข้อมูล!$H$52:$T$58,1+เอกสาร4!AA22)</f>
        <v>#N/A</v>
      </c>
      <c r="AE22" s="10" t="e">
        <f t="shared" si="5"/>
        <v>#N/A</v>
      </c>
    </row>
    <row r="23" spans="1:31" s="10" customFormat="1" ht="21.95" customHeight="1">
      <c r="A23" s="13"/>
      <c r="B23" s="48"/>
      <c r="C23" s="48"/>
      <c r="D23" s="14"/>
      <c r="E23" s="14"/>
      <c r="F23" s="49"/>
      <c r="G23" s="53"/>
      <c r="H23" s="57"/>
      <c r="I23" s="57">
        <f t="shared" si="0"/>
        <v>2000</v>
      </c>
      <c r="J23" s="9" t="e">
        <f t="shared" si="1"/>
        <v>#N/A</v>
      </c>
      <c r="K23" s="9" t="e">
        <f t="shared" si="2"/>
        <v>#N/A</v>
      </c>
      <c r="N23" s="10" t="e">
        <f>VLOOKUP(E23,ฐานข้อมูล!$A$2:$E$8,2)</f>
        <v>#N/A</v>
      </c>
      <c r="O23" s="10" t="e" cm="1">
        <f t="array" ref="O23">VLOOKUP(N23,ฐานข้อมูล!$H$32:$T$38,{2,3,4,5,6,7,8,9,10,11,12,13},FALSE)</f>
        <v>#N/A</v>
      </c>
      <c r="AA23" s="10" t="e">
        <f t="shared" si="3"/>
        <v>#N/A</v>
      </c>
      <c r="AB23" s="10" t="e">
        <f>VLOOKUP(N23,ฐานข้อมูล!$H$42:$T$48,1+เอกสาร4!AA23,FALSE)</f>
        <v>#N/A</v>
      </c>
      <c r="AC23" s="11" t="e">
        <f t="shared" si="4"/>
        <v>#N/A</v>
      </c>
      <c r="AD23" s="10" t="e">
        <f>VLOOKUP(N23,ฐานข้อมูล!$H$52:$T$58,1+เอกสาร4!AA23)</f>
        <v>#N/A</v>
      </c>
      <c r="AE23" s="10" t="e">
        <f t="shared" si="5"/>
        <v>#N/A</v>
      </c>
    </row>
    <row r="24" spans="1:31" s="10" customFormat="1" ht="21.95" customHeight="1">
      <c r="A24" s="13"/>
      <c r="B24" s="48"/>
      <c r="C24" s="48"/>
      <c r="D24" s="14"/>
      <c r="E24" s="14"/>
      <c r="F24" s="49"/>
      <c r="G24" s="53"/>
      <c r="H24" s="57"/>
      <c r="I24" s="57">
        <f t="shared" si="0"/>
        <v>2000</v>
      </c>
      <c r="J24" s="9" t="e">
        <f t="shared" si="1"/>
        <v>#N/A</v>
      </c>
      <c r="K24" s="9" t="e">
        <f t="shared" si="2"/>
        <v>#N/A</v>
      </c>
      <c r="N24" s="10" t="e">
        <f>VLOOKUP(E24,ฐานข้อมูล!$A$2:$E$8,2)</f>
        <v>#N/A</v>
      </c>
      <c r="O24" s="10" t="e" cm="1">
        <f t="array" ref="O24">VLOOKUP(N24,ฐานข้อมูล!$H$32:$T$38,{2,3,4,5,6,7,8,9,10,11,12,13},FALSE)</f>
        <v>#N/A</v>
      </c>
      <c r="AA24" s="10" t="e">
        <f t="shared" si="3"/>
        <v>#N/A</v>
      </c>
      <c r="AB24" s="10" t="e">
        <f>VLOOKUP(N24,ฐานข้อมูล!$H$42:$T$48,1+เอกสาร4!AA24,FALSE)</f>
        <v>#N/A</v>
      </c>
      <c r="AC24" s="11" t="e">
        <f t="shared" si="4"/>
        <v>#N/A</v>
      </c>
      <c r="AD24" s="10" t="e">
        <f>VLOOKUP(N24,ฐานข้อมูล!$H$52:$T$58,1+เอกสาร4!AA24)</f>
        <v>#N/A</v>
      </c>
      <c r="AE24" s="10" t="e">
        <f t="shared" si="5"/>
        <v>#N/A</v>
      </c>
    </row>
    <row r="25" spans="1:31" s="10" customFormat="1" ht="21.95" customHeight="1">
      <c r="A25" s="13"/>
      <c r="B25" s="48"/>
      <c r="C25" s="48"/>
      <c r="D25" s="14"/>
      <c r="E25" s="14"/>
      <c r="F25" s="49"/>
      <c r="G25" s="53"/>
      <c r="H25" s="57"/>
      <c r="I25" s="57">
        <f t="shared" si="0"/>
        <v>2000</v>
      </c>
      <c r="J25" s="9" t="e">
        <f t="shared" si="1"/>
        <v>#N/A</v>
      </c>
      <c r="K25" s="9" t="e">
        <f t="shared" si="2"/>
        <v>#N/A</v>
      </c>
      <c r="N25" s="10" t="e">
        <f>VLOOKUP(E25,ฐานข้อมูล!$A$2:$E$8,2)</f>
        <v>#N/A</v>
      </c>
      <c r="O25" s="10" t="e" cm="1">
        <f t="array" ref="O25">VLOOKUP(N25,ฐานข้อมูล!$H$32:$T$38,{2,3,4,5,6,7,8,9,10,11,12,13},FALSE)</f>
        <v>#N/A</v>
      </c>
      <c r="AA25" s="10" t="e">
        <f t="shared" si="3"/>
        <v>#N/A</v>
      </c>
      <c r="AB25" s="10" t="e">
        <f>VLOOKUP(N25,ฐานข้อมูล!$H$42:$T$48,1+เอกสาร4!AA25,FALSE)</f>
        <v>#N/A</v>
      </c>
      <c r="AC25" s="11" t="e">
        <f t="shared" si="4"/>
        <v>#N/A</v>
      </c>
      <c r="AD25" s="10" t="e">
        <f>VLOOKUP(N25,ฐานข้อมูล!$H$52:$T$58,1+เอกสาร4!AA25)</f>
        <v>#N/A</v>
      </c>
      <c r="AE25" s="10" t="e">
        <f t="shared" si="5"/>
        <v>#N/A</v>
      </c>
    </row>
    <row r="26" spans="1:31" s="10" customFormat="1" ht="21.95" customHeight="1">
      <c r="A26" s="13"/>
      <c r="B26" s="48"/>
      <c r="C26" s="48"/>
      <c r="D26" s="14"/>
      <c r="E26" s="14"/>
      <c r="F26" s="49"/>
      <c r="G26" s="53"/>
      <c r="H26" s="57"/>
      <c r="I26" s="57">
        <f t="shared" si="0"/>
        <v>2000</v>
      </c>
      <c r="J26" s="9" t="e">
        <f t="shared" si="1"/>
        <v>#N/A</v>
      </c>
      <c r="K26" s="9" t="e">
        <f t="shared" si="2"/>
        <v>#N/A</v>
      </c>
      <c r="N26" s="10" t="e">
        <f>VLOOKUP(E26,ฐานข้อมูล!$A$2:$E$8,2)</f>
        <v>#N/A</v>
      </c>
      <c r="O26" s="10" t="e" cm="1">
        <f t="array" ref="O26">VLOOKUP(N26,ฐานข้อมูล!$H$32:$T$38,{2,3,4,5,6,7,8,9,10,11,12,13},FALSE)</f>
        <v>#N/A</v>
      </c>
      <c r="AA26" s="10" t="e">
        <f t="shared" si="3"/>
        <v>#N/A</v>
      </c>
      <c r="AB26" s="10" t="e">
        <f>VLOOKUP(N26,ฐานข้อมูล!$H$42:$T$48,1+เอกสาร4!AA26,FALSE)</f>
        <v>#N/A</v>
      </c>
      <c r="AC26" s="11" t="e">
        <f t="shared" si="4"/>
        <v>#N/A</v>
      </c>
      <c r="AD26" s="10" t="e">
        <f>VLOOKUP(N26,ฐานข้อมูล!$H$52:$T$58,1+เอกสาร4!AA26)</f>
        <v>#N/A</v>
      </c>
      <c r="AE26" s="10" t="e">
        <f t="shared" si="5"/>
        <v>#N/A</v>
      </c>
    </row>
    <row r="27" spans="1:31" s="10" customFormat="1" ht="21.95" customHeight="1">
      <c r="A27" s="13"/>
      <c r="B27" s="48"/>
      <c r="C27" s="48"/>
      <c r="D27" s="14"/>
      <c r="E27" s="14"/>
      <c r="F27" s="49"/>
      <c r="G27" s="53"/>
      <c r="H27" s="57"/>
      <c r="I27" s="57">
        <f t="shared" si="0"/>
        <v>2000</v>
      </c>
      <c r="J27" s="9" t="e">
        <f t="shared" si="1"/>
        <v>#N/A</v>
      </c>
      <c r="K27" s="9" t="e">
        <f t="shared" si="2"/>
        <v>#N/A</v>
      </c>
      <c r="N27" s="10" t="e">
        <f>VLOOKUP(E27,ฐานข้อมูล!$A$2:$E$8,2)</f>
        <v>#N/A</v>
      </c>
      <c r="O27" s="10" t="e" cm="1">
        <f t="array" ref="O27">VLOOKUP(N27,ฐานข้อมูล!$H$32:$T$38,{2,3,4,5,6,7,8,9,10,11,12,13},FALSE)</f>
        <v>#N/A</v>
      </c>
      <c r="AA27" s="10" t="e">
        <f t="shared" si="3"/>
        <v>#N/A</v>
      </c>
      <c r="AB27" s="10" t="e">
        <f>VLOOKUP(N27,ฐานข้อมูล!$H$42:$T$48,1+เอกสาร4!AA27,FALSE)</f>
        <v>#N/A</v>
      </c>
      <c r="AC27" s="11" t="e">
        <f t="shared" si="4"/>
        <v>#N/A</v>
      </c>
      <c r="AD27" s="10" t="e">
        <f>VLOOKUP(N27,ฐานข้อมูล!$H$52:$T$58,1+เอกสาร4!AA27)</f>
        <v>#N/A</v>
      </c>
      <c r="AE27" s="10" t="e">
        <f t="shared" si="5"/>
        <v>#N/A</v>
      </c>
    </row>
    <row r="28" spans="1:31" s="10" customFormat="1" ht="21.95" customHeight="1">
      <c r="A28" s="13"/>
      <c r="B28" s="48"/>
      <c r="C28" s="48"/>
      <c r="D28" s="14"/>
      <c r="E28" s="14"/>
      <c r="F28" s="49"/>
      <c r="G28" s="53"/>
      <c r="H28" s="57"/>
      <c r="I28" s="57">
        <f t="shared" si="0"/>
        <v>2000</v>
      </c>
      <c r="J28" s="9" t="e">
        <f t="shared" si="1"/>
        <v>#N/A</v>
      </c>
      <c r="K28" s="9" t="e">
        <f t="shared" si="2"/>
        <v>#N/A</v>
      </c>
      <c r="N28" s="10" t="e">
        <f>VLOOKUP(E28,ฐานข้อมูล!$A$2:$E$8,2)</f>
        <v>#N/A</v>
      </c>
      <c r="O28" s="10" t="e" cm="1">
        <f t="array" ref="O28">VLOOKUP(N28,ฐานข้อมูล!$H$32:$T$38,{2,3,4,5,6,7,8,9,10,11,12,13},FALSE)</f>
        <v>#N/A</v>
      </c>
      <c r="AA28" s="10" t="e">
        <f t="shared" si="3"/>
        <v>#N/A</v>
      </c>
      <c r="AB28" s="10" t="e">
        <f>VLOOKUP(N28,ฐานข้อมูล!$H$42:$T$48,1+เอกสาร4!AA28,FALSE)</f>
        <v>#N/A</v>
      </c>
      <c r="AC28" s="11" t="e">
        <f t="shared" si="4"/>
        <v>#N/A</v>
      </c>
      <c r="AD28" s="10" t="e">
        <f>VLOOKUP(N28,ฐานข้อมูล!$H$52:$T$58,1+เอกสาร4!AA28)</f>
        <v>#N/A</v>
      </c>
      <c r="AE28" s="10" t="e">
        <f t="shared" si="5"/>
        <v>#N/A</v>
      </c>
    </row>
    <row r="29" spans="1:31" s="10" customFormat="1" ht="21.95" customHeight="1">
      <c r="A29" s="13"/>
      <c r="B29" s="48"/>
      <c r="C29" s="48"/>
      <c r="D29" s="14"/>
      <c r="E29" s="14"/>
      <c r="F29" s="49"/>
      <c r="G29" s="53"/>
      <c r="H29" s="57"/>
      <c r="I29" s="57">
        <f t="shared" si="0"/>
        <v>2000</v>
      </c>
      <c r="J29" s="9" t="e">
        <f t="shared" si="1"/>
        <v>#N/A</v>
      </c>
      <c r="K29" s="9" t="e">
        <f t="shared" si="2"/>
        <v>#N/A</v>
      </c>
      <c r="N29" s="10" t="e">
        <f>VLOOKUP(E29,ฐานข้อมูล!$A$2:$E$8,2)</f>
        <v>#N/A</v>
      </c>
      <c r="O29" s="10" t="e" cm="1">
        <f t="array" ref="O29">VLOOKUP(N29,ฐานข้อมูล!$H$32:$T$38,{2,3,4,5,6,7,8,9,10,11,12,13},FALSE)</f>
        <v>#N/A</v>
      </c>
      <c r="AA29" s="10" t="e">
        <f t="shared" si="3"/>
        <v>#N/A</v>
      </c>
      <c r="AB29" s="10" t="e">
        <f>VLOOKUP(N29,ฐานข้อมูล!$H$42:$T$48,1+เอกสาร4!AA29,FALSE)</f>
        <v>#N/A</v>
      </c>
      <c r="AC29" s="11" t="e">
        <f t="shared" si="4"/>
        <v>#N/A</v>
      </c>
      <c r="AD29" s="10" t="e">
        <f>VLOOKUP(N29,ฐานข้อมูล!$H$52:$T$58,1+เอกสาร4!AA29)</f>
        <v>#N/A</v>
      </c>
      <c r="AE29" s="10" t="e">
        <f t="shared" si="5"/>
        <v>#N/A</v>
      </c>
    </row>
    <row r="30" spans="1:31" s="10" customFormat="1" ht="21.95" customHeight="1">
      <c r="A30" s="13"/>
      <c r="B30" s="48"/>
      <c r="C30" s="48"/>
      <c r="D30" s="14"/>
      <c r="E30" s="14"/>
      <c r="F30" s="49"/>
      <c r="G30" s="53"/>
      <c r="H30" s="57"/>
      <c r="I30" s="57">
        <f t="shared" si="0"/>
        <v>2000</v>
      </c>
      <c r="J30" s="9" t="e">
        <f t="shared" si="1"/>
        <v>#N/A</v>
      </c>
      <c r="K30" s="9" t="e">
        <f t="shared" si="2"/>
        <v>#N/A</v>
      </c>
      <c r="N30" s="10" t="e">
        <f>VLOOKUP(E30,ฐานข้อมูล!$A$2:$E$8,2)</f>
        <v>#N/A</v>
      </c>
      <c r="O30" s="10" t="e" cm="1">
        <f t="array" ref="O30">VLOOKUP(N30,ฐานข้อมูล!$H$32:$T$38,{2,3,4,5,6,7,8,9,10,11,12,13},FALSE)</f>
        <v>#N/A</v>
      </c>
      <c r="AA30" s="10" t="e">
        <f t="shared" si="3"/>
        <v>#N/A</v>
      </c>
      <c r="AB30" s="10" t="e">
        <f>VLOOKUP(N30,ฐานข้อมูล!$H$42:$T$48,1+เอกสาร4!AA30,FALSE)</f>
        <v>#N/A</v>
      </c>
      <c r="AC30" s="11" t="e">
        <f t="shared" si="4"/>
        <v>#N/A</v>
      </c>
      <c r="AD30" s="10" t="e">
        <f>VLOOKUP(N30,ฐานข้อมูล!$H$52:$T$58,1+เอกสาร4!AA30)</f>
        <v>#N/A</v>
      </c>
      <c r="AE30" s="10" t="e">
        <f t="shared" si="5"/>
        <v>#N/A</v>
      </c>
    </row>
    <row r="31" spans="1:31" s="10" customFormat="1" ht="21.95" customHeight="1">
      <c r="A31" s="13"/>
      <c r="B31" s="48"/>
      <c r="C31" s="48"/>
      <c r="D31" s="14"/>
      <c r="E31" s="14"/>
      <c r="F31" s="49"/>
      <c r="G31" s="53"/>
      <c r="H31" s="57"/>
      <c r="I31" s="57">
        <f t="shared" si="0"/>
        <v>2000</v>
      </c>
      <c r="J31" s="9" t="e">
        <f t="shared" si="1"/>
        <v>#N/A</v>
      </c>
      <c r="K31" s="9" t="e">
        <f t="shared" si="2"/>
        <v>#N/A</v>
      </c>
      <c r="N31" s="10" t="e">
        <f>VLOOKUP(E31,ฐานข้อมูล!$A$2:$E$8,2)</f>
        <v>#N/A</v>
      </c>
      <c r="O31" s="10" t="e" cm="1">
        <f t="array" ref="O31">VLOOKUP(N31,ฐานข้อมูล!$H$32:$T$38,{2,3,4,5,6,7,8,9,10,11,12,13},FALSE)</f>
        <v>#N/A</v>
      </c>
      <c r="AA31" s="10" t="e">
        <f t="shared" si="3"/>
        <v>#N/A</v>
      </c>
      <c r="AB31" s="10" t="e">
        <f>VLOOKUP(N31,ฐานข้อมูล!$H$42:$T$48,1+เอกสาร4!AA31,FALSE)</f>
        <v>#N/A</v>
      </c>
      <c r="AC31" s="11" t="e">
        <f t="shared" si="4"/>
        <v>#N/A</v>
      </c>
      <c r="AD31" s="10" t="e">
        <f>VLOOKUP(N31,ฐานข้อมูล!$H$52:$T$58,1+เอกสาร4!AA31)</f>
        <v>#N/A</v>
      </c>
      <c r="AE31" s="10" t="e">
        <f t="shared" si="5"/>
        <v>#N/A</v>
      </c>
    </row>
    <row r="32" spans="1:31" s="10" customFormat="1" ht="21.95" customHeight="1">
      <c r="A32" s="13"/>
      <c r="B32" s="48"/>
      <c r="C32" s="48"/>
      <c r="D32" s="14"/>
      <c r="E32" s="14"/>
      <c r="F32" s="49"/>
      <c r="G32" s="53"/>
      <c r="H32" s="57"/>
      <c r="I32" s="57">
        <f t="shared" si="0"/>
        <v>2000</v>
      </c>
      <c r="J32" s="9" t="e">
        <f t="shared" si="1"/>
        <v>#N/A</v>
      </c>
      <c r="K32" s="9" t="e">
        <f t="shared" si="2"/>
        <v>#N/A</v>
      </c>
      <c r="N32" s="10" t="e">
        <f>VLOOKUP(E32,ฐานข้อมูล!$A$2:$E$8,2)</f>
        <v>#N/A</v>
      </c>
      <c r="O32" s="10" t="e" cm="1">
        <f t="array" ref="O32">VLOOKUP(N32,ฐานข้อมูล!$H$32:$T$38,{2,3,4,5,6,7,8,9,10,11,12,13},FALSE)</f>
        <v>#N/A</v>
      </c>
      <c r="AA32" s="10" t="e">
        <f t="shared" si="3"/>
        <v>#N/A</v>
      </c>
      <c r="AB32" s="10" t="e">
        <f>VLOOKUP(N32,ฐานข้อมูล!$H$42:$T$48,1+เอกสาร4!AA32,FALSE)</f>
        <v>#N/A</v>
      </c>
      <c r="AC32" s="11" t="e">
        <f t="shared" si="4"/>
        <v>#N/A</v>
      </c>
      <c r="AD32" s="10" t="e">
        <f>VLOOKUP(N32,ฐานข้อมูล!$H$52:$T$58,1+เอกสาร4!AA32)</f>
        <v>#N/A</v>
      </c>
      <c r="AE32" s="10" t="e">
        <f t="shared" si="5"/>
        <v>#N/A</v>
      </c>
    </row>
    <row r="33" spans="1:31" s="10" customFormat="1" ht="21.95" customHeight="1">
      <c r="A33" s="13"/>
      <c r="B33" s="48"/>
      <c r="C33" s="48"/>
      <c r="D33" s="14"/>
      <c r="E33" s="14"/>
      <c r="F33" s="49"/>
      <c r="G33" s="53"/>
      <c r="H33" s="57"/>
      <c r="I33" s="57">
        <f t="shared" si="0"/>
        <v>2000</v>
      </c>
      <c r="J33" s="9" t="e">
        <f t="shared" si="1"/>
        <v>#N/A</v>
      </c>
      <c r="K33" s="9" t="e">
        <f t="shared" si="2"/>
        <v>#N/A</v>
      </c>
      <c r="N33" s="10" t="e">
        <f>VLOOKUP(E33,ฐานข้อมูล!$A$2:$E$8,2)</f>
        <v>#N/A</v>
      </c>
      <c r="O33" s="10" t="e" cm="1">
        <f t="array" ref="O33">VLOOKUP(N33,ฐานข้อมูล!$H$32:$T$38,{2,3,4,5,6,7,8,9,10,11,12,13},FALSE)</f>
        <v>#N/A</v>
      </c>
      <c r="AA33" s="10" t="e">
        <f t="shared" si="3"/>
        <v>#N/A</v>
      </c>
      <c r="AB33" s="10" t="e">
        <f>VLOOKUP(N33,ฐานข้อมูล!$H$42:$T$48,1+เอกสาร4!AA33,FALSE)</f>
        <v>#N/A</v>
      </c>
      <c r="AC33" s="11" t="e">
        <f t="shared" si="4"/>
        <v>#N/A</v>
      </c>
      <c r="AD33" s="10" t="e">
        <f>VLOOKUP(N33,ฐานข้อมูล!$H$52:$T$58,1+เอกสาร4!AA33)</f>
        <v>#N/A</v>
      </c>
      <c r="AE33" s="10" t="e">
        <f t="shared" si="5"/>
        <v>#N/A</v>
      </c>
    </row>
    <row r="34" spans="1:31" s="10" customFormat="1" ht="21.95" customHeight="1">
      <c r="A34" s="13"/>
      <c r="B34" s="48"/>
      <c r="C34" s="48"/>
      <c r="D34" s="14"/>
      <c r="E34" s="14"/>
      <c r="F34" s="49"/>
      <c r="G34" s="53"/>
      <c r="H34" s="57"/>
      <c r="I34" s="57">
        <f t="shared" si="0"/>
        <v>2000</v>
      </c>
      <c r="J34" s="9" t="e">
        <f t="shared" si="1"/>
        <v>#N/A</v>
      </c>
      <c r="K34" s="9" t="e">
        <f t="shared" si="2"/>
        <v>#N/A</v>
      </c>
      <c r="N34" s="10" t="e">
        <f>VLOOKUP(E34,ฐานข้อมูล!$A$2:$E$8,2)</f>
        <v>#N/A</v>
      </c>
      <c r="O34" s="10" t="e" cm="1">
        <f t="array" ref="O34">VLOOKUP(N34,ฐานข้อมูล!$H$32:$T$38,{2,3,4,5,6,7,8,9,10,11,12,13},FALSE)</f>
        <v>#N/A</v>
      </c>
      <c r="AA34" s="10" t="e">
        <f t="shared" si="3"/>
        <v>#N/A</v>
      </c>
      <c r="AB34" s="10" t="e">
        <f>VLOOKUP(N34,ฐานข้อมูล!$H$42:$T$48,1+เอกสาร4!AA34,FALSE)</f>
        <v>#N/A</v>
      </c>
      <c r="AC34" s="11" t="e">
        <f t="shared" si="4"/>
        <v>#N/A</v>
      </c>
      <c r="AD34" s="10" t="e">
        <f>VLOOKUP(N34,ฐานข้อมูล!$H$52:$T$58,1+เอกสาร4!AA34)</f>
        <v>#N/A</v>
      </c>
      <c r="AE34" s="10" t="e">
        <f t="shared" si="5"/>
        <v>#N/A</v>
      </c>
    </row>
    <row r="35" spans="1:31" s="10" customFormat="1" ht="21.95" customHeight="1">
      <c r="A35" s="13"/>
      <c r="B35" s="48"/>
      <c r="C35" s="48"/>
      <c r="D35" s="14"/>
      <c r="E35" s="14"/>
      <c r="F35" s="49"/>
      <c r="G35" s="53"/>
      <c r="H35" s="57"/>
      <c r="I35" s="57">
        <f t="shared" si="0"/>
        <v>2000</v>
      </c>
      <c r="J35" s="9" t="e">
        <f t="shared" si="1"/>
        <v>#N/A</v>
      </c>
      <c r="K35" s="9" t="e">
        <f t="shared" si="2"/>
        <v>#N/A</v>
      </c>
      <c r="N35" s="10" t="e">
        <f>VLOOKUP(E35,ฐานข้อมูล!$A$2:$E$8,2)</f>
        <v>#N/A</v>
      </c>
      <c r="O35" s="10" t="e" cm="1">
        <f t="array" ref="O35">VLOOKUP(N35,ฐานข้อมูล!$H$32:$T$38,{2,3,4,5,6,7,8,9,10,11,12,13},FALSE)</f>
        <v>#N/A</v>
      </c>
      <c r="AA35" s="10" t="e">
        <f t="shared" si="3"/>
        <v>#N/A</v>
      </c>
      <c r="AB35" s="10" t="e">
        <f>VLOOKUP(N35,ฐานข้อมูล!$H$42:$T$48,1+เอกสาร4!AA35,FALSE)</f>
        <v>#N/A</v>
      </c>
      <c r="AC35" s="11" t="e">
        <f t="shared" si="4"/>
        <v>#N/A</v>
      </c>
      <c r="AD35" s="10" t="e">
        <f>VLOOKUP(N35,ฐานข้อมูล!$H$52:$T$58,1+เอกสาร4!AA35)</f>
        <v>#N/A</v>
      </c>
      <c r="AE35" s="10" t="e">
        <f t="shared" si="5"/>
        <v>#N/A</v>
      </c>
    </row>
    <row r="36" spans="1:31" s="10" customFormat="1" ht="21.95" customHeight="1">
      <c r="A36" s="13"/>
      <c r="B36" s="48"/>
      <c r="C36" s="48"/>
      <c r="D36" s="14"/>
      <c r="E36" s="14"/>
      <c r="F36" s="49"/>
      <c r="G36" s="53"/>
      <c r="H36" s="57"/>
      <c r="I36" s="57">
        <f t="shared" si="0"/>
        <v>2000</v>
      </c>
      <c r="J36" s="9" t="e">
        <f t="shared" si="1"/>
        <v>#N/A</v>
      </c>
      <c r="K36" s="9" t="e">
        <f t="shared" si="2"/>
        <v>#N/A</v>
      </c>
      <c r="N36" s="10" t="e">
        <f>VLOOKUP(E36,ฐานข้อมูล!$A$2:$E$8,2)</f>
        <v>#N/A</v>
      </c>
      <c r="O36" s="10" t="e" cm="1">
        <f t="array" ref="O36">VLOOKUP(N36,ฐานข้อมูล!$H$32:$T$38,{2,3,4,5,6,7,8,9,10,11,12,13},FALSE)</f>
        <v>#N/A</v>
      </c>
      <c r="AA36" s="10" t="e">
        <f t="shared" si="3"/>
        <v>#N/A</v>
      </c>
      <c r="AB36" s="10" t="e">
        <f>VLOOKUP(N36,ฐานข้อมูล!$H$42:$T$48,1+เอกสาร4!AA36,FALSE)</f>
        <v>#N/A</v>
      </c>
      <c r="AC36" s="11" t="e">
        <f t="shared" si="4"/>
        <v>#N/A</v>
      </c>
      <c r="AD36" s="10" t="e">
        <f>VLOOKUP(N36,ฐานข้อมูล!$H$52:$T$58,1+เอกสาร4!AA36)</f>
        <v>#N/A</v>
      </c>
      <c r="AE36" s="10" t="e">
        <f t="shared" si="5"/>
        <v>#N/A</v>
      </c>
    </row>
    <row r="37" spans="1:31" s="10" customFormat="1" ht="21.95" customHeight="1">
      <c r="A37" s="13"/>
      <c r="B37" s="48"/>
      <c r="C37" s="48"/>
      <c r="D37" s="14"/>
      <c r="E37" s="14"/>
      <c r="F37" s="49"/>
      <c r="G37" s="53"/>
      <c r="H37" s="57"/>
      <c r="I37" s="57">
        <f t="shared" si="0"/>
        <v>2000</v>
      </c>
      <c r="J37" s="9" t="e">
        <f t="shared" si="1"/>
        <v>#N/A</v>
      </c>
      <c r="K37" s="9" t="e">
        <f t="shared" si="2"/>
        <v>#N/A</v>
      </c>
      <c r="N37" s="10" t="e">
        <f>VLOOKUP(E37,ฐานข้อมูล!$A$2:$E$8,2)</f>
        <v>#N/A</v>
      </c>
      <c r="O37" s="10" t="e" cm="1">
        <f t="array" ref="O37">VLOOKUP(N37,ฐานข้อมูล!$H$32:$T$38,{2,3,4,5,6,7,8,9,10,11,12,13},FALSE)</f>
        <v>#N/A</v>
      </c>
      <c r="AA37" s="10" t="e">
        <f t="shared" si="3"/>
        <v>#N/A</v>
      </c>
      <c r="AB37" s="10" t="e">
        <f>VLOOKUP(N37,ฐานข้อมูล!$H$42:$T$48,1+เอกสาร4!AA37,FALSE)</f>
        <v>#N/A</v>
      </c>
      <c r="AC37" s="11" t="e">
        <f t="shared" si="4"/>
        <v>#N/A</v>
      </c>
      <c r="AD37" s="10" t="e">
        <f>VLOOKUP(N37,ฐานข้อมูล!$H$52:$T$58,1+เอกสาร4!AA37)</f>
        <v>#N/A</v>
      </c>
      <c r="AE37" s="10" t="e">
        <f t="shared" si="5"/>
        <v>#N/A</v>
      </c>
    </row>
    <row r="38" spans="1:31" s="10" customFormat="1" ht="21.95" customHeight="1">
      <c r="A38" s="13"/>
      <c r="B38" s="48"/>
      <c r="C38" s="48"/>
      <c r="D38" s="14"/>
      <c r="E38" s="14"/>
      <c r="F38" s="49"/>
      <c r="G38" s="53"/>
      <c r="H38" s="57"/>
      <c r="I38" s="57">
        <f t="shared" si="0"/>
        <v>2000</v>
      </c>
      <c r="J38" s="9" t="e">
        <f t="shared" si="1"/>
        <v>#N/A</v>
      </c>
      <c r="K38" s="9" t="e">
        <f t="shared" si="2"/>
        <v>#N/A</v>
      </c>
      <c r="N38" s="10" t="e">
        <f>VLOOKUP(E38,ฐานข้อมูล!$A$2:$E$8,2)</f>
        <v>#N/A</v>
      </c>
      <c r="O38" s="10" t="e" cm="1">
        <f t="array" ref="O38">VLOOKUP(N38,ฐานข้อมูล!$H$32:$T$38,{2,3,4,5,6,7,8,9,10,11,12,13},FALSE)</f>
        <v>#N/A</v>
      </c>
      <c r="AA38" s="10" t="e">
        <f t="shared" si="3"/>
        <v>#N/A</v>
      </c>
      <c r="AB38" s="10" t="e">
        <f>VLOOKUP(N38,ฐานข้อมูล!$H$42:$T$48,1+เอกสาร4!AA38,FALSE)</f>
        <v>#N/A</v>
      </c>
      <c r="AC38" s="11" t="e">
        <f t="shared" si="4"/>
        <v>#N/A</v>
      </c>
      <c r="AD38" s="10" t="e">
        <f>VLOOKUP(N38,ฐานข้อมูล!$H$52:$T$58,1+เอกสาร4!AA38)</f>
        <v>#N/A</v>
      </c>
      <c r="AE38" s="10" t="e">
        <f t="shared" si="5"/>
        <v>#N/A</v>
      </c>
    </row>
    <row r="39" spans="1:31" s="10" customFormat="1" ht="21.95" customHeight="1">
      <c r="A39" s="13"/>
      <c r="B39" s="48"/>
      <c r="C39" s="48"/>
      <c r="D39" s="14"/>
      <c r="E39" s="14"/>
      <c r="F39" s="49"/>
      <c r="G39" s="53"/>
      <c r="H39" s="57"/>
      <c r="I39" s="57">
        <f t="shared" si="0"/>
        <v>2000</v>
      </c>
      <c r="J39" s="9" t="e">
        <f t="shared" si="1"/>
        <v>#N/A</v>
      </c>
      <c r="K39" s="9" t="e">
        <f t="shared" si="2"/>
        <v>#N/A</v>
      </c>
      <c r="N39" s="10" t="e">
        <f>VLOOKUP(E39,ฐานข้อมูล!$A$2:$E$8,2)</f>
        <v>#N/A</v>
      </c>
      <c r="O39" s="10" t="e" cm="1">
        <f t="array" ref="O39">VLOOKUP(N39,ฐานข้อมูล!$H$32:$T$38,{2,3,4,5,6,7,8,9,10,11,12,13},FALSE)</f>
        <v>#N/A</v>
      </c>
      <c r="AA39" s="10" t="e">
        <f t="shared" si="3"/>
        <v>#N/A</v>
      </c>
      <c r="AB39" s="10" t="e">
        <f>VLOOKUP(N39,ฐานข้อมูล!$H$42:$T$48,1+เอกสาร4!AA39,FALSE)</f>
        <v>#N/A</v>
      </c>
      <c r="AC39" s="11" t="e">
        <f t="shared" si="4"/>
        <v>#N/A</v>
      </c>
      <c r="AD39" s="10" t="e">
        <f>VLOOKUP(N39,ฐานข้อมูล!$H$52:$T$58,1+เอกสาร4!AA39)</f>
        <v>#N/A</v>
      </c>
      <c r="AE39" s="10" t="e">
        <f t="shared" si="5"/>
        <v>#N/A</v>
      </c>
    </row>
    <row r="40" spans="1:31" s="10" customFormat="1" ht="21.95" customHeight="1">
      <c r="A40" s="13"/>
      <c r="B40" s="48"/>
      <c r="C40" s="48"/>
      <c r="D40" s="14"/>
      <c r="E40" s="14"/>
      <c r="F40" s="49"/>
      <c r="G40" s="53"/>
      <c r="H40" s="57"/>
      <c r="I40" s="57">
        <f t="shared" si="0"/>
        <v>2000</v>
      </c>
      <c r="J40" s="9" t="e">
        <f t="shared" si="1"/>
        <v>#N/A</v>
      </c>
      <c r="K40" s="9" t="e">
        <f t="shared" si="2"/>
        <v>#N/A</v>
      </c>
      <c r="N40" s="10" t="e">
        <f>VLOOKUP(E40,ฐานข้อมูล!$A$2:$E$8,2)</f>
        <v>#N/A</v>
      </c>
      <c r="O40" s="10" t="e" cm="1">
        <f t="array" ref="O40">VLOOKUP(N40,ฐานข้อมูล!$H$32:$T$38,{2,3,4,5,6,7,8,9,10,11,12,13},FALSE)</f>
        <v>#N/A</v>
      </c>
      <c r="AA40" s="10" t="e">
        <f t="shared" si="3"/>
        <v>#N/A</v>
      </c>
      <c r="AB40" s="10" t="e">
        <f>VLOOKUP(N40,ฐานข้อมูล!$H$42:$T$48,1+เอกสาร4!AA40,FALSE)</f>
        <v>#N/A</v>
      </c>
      <c r="AC40" s="11" t="e">
        <f t="shared" si="4"/>
        <v>#N/A</v>
      </c>
      <c r="AD40" s="10" t="e">
        <f>VLOOKUP(N40,ฐานข้อมูล!$H$52:$T$58,1+เอกสาร4!AA40)</f>
        <v>#N/A</v>
      </c>
      <c r="AE40" s="10" t="e">
        <f t="shared" si="5"/>
        <v>#N/A</v>
      </c>
    </row>
    <row r="41" spans="1:31" s="10" customFormat="1" ht="21.95" customHeight="1">
      <c r="A41" s="13"/>
      <c r="B41" s="48"/>
      <c r="C41" s="48"/>
      <c r="D41" s="14"/>
      <c r="E41" s="14"/>
      <c r="F41" s="49"/>
      <c r="G41" s="53"/>
      <c r="H41" s="57"/>
      <c r="I41" s="57">
        <f t="shared" si="0"/>
        <v>2000</v>
      </c>
      <c r="J41" s="9" t="e">
        <f t="shared" si="1"/>
        <v>#N/A</v>
      </c>
      <c r="K41" s="9" t="e">
        <f t="shared" si="2"/>
        <v>#N/A</v>
      </c>
      <c r="N41" s="10" t="e">
        <f>VLOOKUP(E41,ฐานข้อมูล!$A$2:$E$8,2)</f>
        <v>#N/A</v>
      </c>
      <c r="O41" s="10" t="e" cm="1">
        <f t="array" ref="O41">VLOOKUP(N41,ฐานข้อมูล!$H$32:$T$38,{2,3,4,5,6,7,8,9,10,11,12,13},FALSE)</f>
        <v>#N/A</v>
      </c>
      <c r="AA41" s="10" t="e">
        <f t="shared" si="3"/>
        <v>#N/A</v>
      </c>
      <c r="AB41" s="10" t="e">
        <f>VLOOKUP(N41,ฐานข้อมูล!$H$42:$T$48,1+เอกสาร4!AA41,FALSE)</f>
        <v>#N/A</v>
      </c>
      <c r="AC41" s="11" t="e">
        <f t="shared" si="4"/>
        <v>#N/A</v>
      </c>
      <c r="AD41" s="10" t="e">
        <f>VLOOKUP(N41,ฐานข้อมูล!$H$52:$T$58,1+เอกสาร4!AA41)</f>
        <v>#N/A</v>
      </c>
      <c r="AE41" s="10" t="e">
        <f t="shared" si="5"/>
        <v>#N/A</v>
      </c>
    </row>
    <row r="42" spans="1:31" s="10" customFormat="1" ht="21.95" customHeight="1">
      <c r="A42" s="13"/>
      <c r="B42" s="48"/>
      <c r="C42" s="48"/>
      <c r="D42" s="14"/>
      <c r="E42" s="14"/>
      <c r="F42" s="49"/>
      <c r="G42" s="53"/>
      <c r="H42" s="57"/>
      <c r="I42" s="57">
        <f t="shared" si="0"/>
        <v>2000</v>
      </c>
      <c r="J42" s="9" t="e">
        <f t="shared" si="1"/>
        <v>#N/A</v>
      </c>
      <c r="K42" s="9" t="e">
        <f t="shared" si="2"/>
        <v>#N/A</v>
      </c>
      <c r="N42" s="10" t="e">
        <f>VLOOKUP(E42,ฐานข้อมูล!$A$2:$E$8,2)</f>
        <v>#N/A</v>
      </c>
      <c r="O42" s="10" t="e" cm="1">
        <f t="array" ref="O42">VLOOKUP(N42,ฐานข้อมูล!$H$32:$T$38,{2,3,4,5,6,7,8,9,10,11,12,13},FALSE)</f>
        <v>#N/A</v>
      </c>
      <c r="AA42" s="10" t="e">
        <f t="shared" si="3"/>
        <v>#N/A</v>
      </c>
      <c r="AB42" s="10" t="e">
        <f>VLOOKUP(N42,ฐานข้อมูล!$H$42:$T$48,1+เอกสาร4!AA42,FALSE)</f>
        <v>#N/A</v>
      </c>
      <c r="AC42" s="11" t="e">
        <f t="shared" si="4"/>
        <v>#N/A</v>
      </c>
      <c r="AD42" s="10" t="e">
        <f>VLOOKUP(N42,ฐานข้อมูล!$H$52:$T$58,1+เอกสาร4!AA42)</f>
        <v>#N/A</v>
      </c>
      <c r="AE42" s="10" t="e">
        <f t="shared" si="5"/>
        <v>#N/A</v>
      </c>
    </row>
    <row r="43" spans="1:31" s="10" customFormat="1" ht="21.95" customHeight="1">
      <c r="A43" s="13"/>
      <c r="B43" s="48"/>
      <c r="C43" s="48"/>
      <c r="D43" s="14"/>
      <c r="E43" s="14"/>
      <c r="F43" s="49"/>
      <c r="G43" s="53"/>
      <c r="H43" s="57"/>
      <c r="I43" s="57">
        <f t="shared" si="0"/>
        <v>2000</v>
      </c>
      <c r="J43" s="9" t="e">
        <f t="shared" si="1"/>
        <v>#N/A</v>
      </c>
      <c r="K43" s="9" t="e">
        <f t="shared" si="2"/>
        <v>#N/A</v>
      </c>
      <c r="N43" s="10" t="e">
        <f>VLOOKUP(E43,ฐานข้อมูล!$A$2:$E$8,2)</f>
        <v>#N/A</v>
      </c>
      <c r="O43" s="10" t="e" cm="1">
        <f t="array" ref="O43">VLOOKUP(N43,ฐานข้อมูล!$H$32:$T$38,{2,3,4,5,6,7,8,9,10,11,12,13},FALSE)</f>
        <v>#N/A</v>
      </c>
      <c r="AA43" s="10" t="e">
        <f t="shared" si="3"/>
        <v>#N/A</v>
      </c>
      <c r="AB43" s="10" t="e">
        <f>VLOOKUP(N43,ฐานข้อมูล!$H$42:$T$48,1+เอกสาร4!AA43,FALSE)</f>
        <v>#N/A</v>
      </c>
      <c r="AC43" s="11" t="e">
        <f t="shared" si="4"/>
        <v>#N/A</v>
      </c>
      <c r="AD43" s="10" t="e">
        <f>VLOOKUP(N43,ฐานข้อมูล!$H$52:$T$58,1+เอกสาร4!AA43)</f>
        <v>#N/A</v>
      </c>
      <c r="AE43" s="10" t="e">
        <f t="shared" si="5"/>
        <v>#N/A</v>
      </c>
    </row>
    <row r="44" spans="1:31" s="10" customFormat="1" ht="21.95" customHeight="1">
      <c r="A44" s="13"/>
      <c r="B44" s="48"/>
      <c r="C44" s="48"/>
      <c r="D44" s="14"/>
      <c r="E44" s="14"/>
      <c r="F44" s="49"/>
      <c r="G44" s="53"/>
      <c r="H44" s="57"/>
      <c r="I44" s="57">
        <f t="shared" si="0"/>
        <v>2000</v>
      </c>
      <c r="J44" s="9" t="e">
        <f t="shared" si="1"/>
        <v>#N/A</v>
      </c>
      <c r="K44" s="9" t="e">
        <f t="shared" si="2"/>
        <v>#N/A</v>
      </c>
      <c r="N44" s="10" t="e">
        <f>VLOOKUP(E44,ฐานข้อมูล!$A$2:$E$8,2)</f>
        <v>#N/A</v>
      </c>
      <c r="O44" s="10" t="e" cm="1">
        <f t="array" ref="O44">VLOOKUP(N44,ฐานข้อมูล!$H$32:$T$38,{2,3,4,5,6,7,8,9,10,11,12,13},FALSE)</f>
        <v>#N/A</v>
      </c>
      <c r="AA44" s="10" t="e">
        <f t="shared" si="3"/>
        <v>#N/A</v>
      </c>
      <c r="AB44" s="10" t="e">
        <f>VLOOKUP(N44,ฐานข้อมูล!$H$42:$T$48,1+เอกสาร4!AA44,FALSE)</f>
        <v>#N/A</v>
      </c>
      <c r="AC44" s="11" t="e">
        <f t="shared" si="4"/>
        <v>#N/A</v>
      </c>
      <c r="AD44" s="10" t="e">
        <f>VLOOKUP(N44,ฐานข้อมูล!$H$52:$T$58,1+เอกสาร4!AA44)</f>
        <v>#N/A</v>
      </c>
      <c r="AE44" s="10" t="e">
        <f t="shared" si="5"/>
        <v>#N/A</v>
      </c>
    </row>
    <row r="45" spans="1:31" s="10" customFormat="1" ht="21.95" customHeight="1">
      <c r="A45" s="13"/>
      <c r="B45" s="48"/>
      <c r="C45" s="48"/>
      <c r="D45" s="14"/>
      <c r="E45" s="14"/>
      <c r="F45" s="49"/>
      <c r="G45" s="53"/>
      <c r="H45" s="57"/>
      <c r="I45" s="57">
        <f t="shared" si="0"/>
        <v>2000</v>
      </c>
      <c r="J45" s="9" t="e">
        <f t="shared" si="1"/>
        <v>#N/A</v>
      </c>
      <c r="K45" s="9" t="e">
        <f t="shared" si="2"/>
        <v>#N/A</v>
      </c>
      <c r="N45" s="10" t="e">
        <f>VLOOKUP(E45,ฐานข้อมูล!$A$2:$E$8,2)</f>
        <v>#N/A</v>
      </c>
      <c r="O45" s="10" t="e" cm="1">
        <f t="array" ref="O45">VLOOKUP(N45,ฐานข้อมูล!$H$32:$T$38,{2,3,4,5,6,7,8,9,10,11,12,13},FALSE)</f>
        <v>#N/A</v>
      </c>
      <c r="AA45" s="10" t="e">
        <f t="shared" si="3"/>
        <v>#N/A</v>
      </c>
      <c r="AB45" s="10" t="e">
        <f>VLOOKUP(N45,ฐานข้อมูล!$H$42:$T$48,1+เอกสาร4!AA45,FALSE)</f>
        <v>#N/A</v>
      </c>
      <c r="AC45" s="11" t="e">
        <f t="shared" si="4"/>
        <v>#N/A</v>
      </c>
      <c r="AD45" s="10" t="e">
        <f>VLOOKUP(N45,ฐานข้อมูล!$H$52:$T$58,1+เอกสาร4!AA45)</f>
        <v>#N/A</v>
      </c>
      <c r="AE45" s="10" t="e">
        <f t="shared" si="5"/>
        <v>#N/A</v>
      </c>
    </row>
    <row r="46" spans="1:31" s="10" customFormat="1" ht="21.95" customHeight="1">
      <c r="A46" s="13"/>
      <c r="B46" s="48"/>
      <c r="C46" s="48"/>
      <c r="D46" s="14"/>
      <c r="E46" s="14"/>
      <c r="F46" s="49"/>
      <c r="G46" s="53"/>
      <c r="H46" s="57"/>
      <c r="I46" s="57">
        <f t="shared" si="0"/>
        <v>2000</v>
      </c>
      <c r="J46" s="9" t="e">
        <f t="shared" si="1"/>
        <v>#N/A</v>
      </c>
      <c r="K46" s="9" t="e">
        <f t="shared" si="2"/>
        <v>#N/A</v>
      </c>
      <c r="N46" s="10" t="e">
        <f>VLOOKUP(E46,ฐานข้อมูล!$A$2:$E$8,2)</f>
        <v>#N/A</v>
      </c>
      <c r="O46" s="10" t="e" cm="1">
        <f t="array" ref="O46">VLOOKUP(N46,ฐานข้อมูล!$H$32:$T$38,{2,3,4,5,6,7,8,9,10,11,12,13},FALSE)</f>
        <v>#N/A</v>
      </c>
      <c r="AA46" s="10" t="e">
        <f t="shared" si="3"/>
        <v>#N/A</v>
      </c>
      <c r="AB46" s="10" t="e">
        <f>VLOOKUP(N46,ฐานข้อมูล!$H$42:$T$48,1+เอกสาร4!AA46,FALSE)</f>
        <v>#N/A</v>
      </c>
      <c r="AC46" s="11" t="e">
        <f t="shared" si="4"/>
        <v>#N/A</v>
      </c>
      <c r="AD46" s="10" t="e">
        <f>VLOOKUP(N46,ฐานข้อมูล!$H$52:$T$58,1+เอกสาร4!AA46)</f>
        <v>#N/A</v>
      </c>
      <c r="AE46" s="10" t="e">
        <f t="shared" si="5"/>
        <v>#N/A</v>
      </c>
    </row>
    <row r="47" spans="1:31" s="10" customFormat="1" ht="21.95" customHeight="1">
      <c r="A47" s="13"/>
      <c r="B47" s="48"/>
      <c r="C47" s="48"/>
      <c r="D47" s="14"/>
      <c r="E47" s="14"/>
      <c r="F47" s="49"/>
      <c r="G47" s="53"/>
      <c r="H47" s="57"/>
      <c r="I47" s="57">
        <f t="shared" si="0"/>
        <v>2000</v>
      </c>
      <c r="J47" s="9" t="e">
        <f t="shared" si="1"/>
        <v>#N/A</v>
      </c>
      <c r="K47" s="9" t="e">
        <f t="shared" si="2"/>
        <v>#N/A</v>
      </c>
      <c r="N47" s="10" t="e">
        <f>VLOOKUP(E47,ฐานข้อมูล!$A$2:$E$8,2)</f>
        <v>#N/A</v>
      </c>
      <c r="O47" s="10" t="e" cm="1">
        <f t="array" ref="O47">VLOOKUP(N47,ฐานข้อมูล!$H$32:$T$38,{2,3,4,5,6,7,8,9,10,11,12,13},FALSE)</f>
        <v>#N/A</v>
      </c>
      <c r="AA47" s="10" t="e">
        <f t="shared" si="3"/>
        <v>#N/A</v>
      </c>
      <c r="AB47" s="10" t="e">
        <f>VLOOKUP(N47,ฐานข้อมูล!$H$42:$T$48,1+เอกสาร4!AA47,FALSE)</f>
        <v>#N/A</v>
      </c>
      <c r="AC47" s="11" t="e">
        <f t="shared" si="4"/>
        <v>#N/A</v>
      </c>
      <c r="AD47" s="10" t="e">
        <f>VLOOKUP(N47,ฐานข้อมูล!$H$52:$T$58,1+เอกสาร4!AA47)</f>
        <v>#N/A</v>
      </c>
      <c r="AE47" s="10" t="e">
        <f t="shared" si="5"/>
        <v>#N/A</v>
      </c>
    </row>
    <row r="48" spans="1:31" s="10" customFormat="1" ht="21.95" customHeight="1">
      <c r="A48" s="13"/>
      <c r="B48" s="48"/>
      <c r="C48" s="48"/>
      <c r="D48" s="14"/>
      <c r="E48" s="14"/>
      <c r="F48" s="49"/>
      <c r="G48" s="53"/>
      <c r="H48" s="57"/>
      <c r="I48" s="57">
        <f t="shared" si="0"/>
        <v>2000</v>
      </c>
      <c r="J48" s="9" t="e">
        <f t="shared" si="1"/>
        <v>#N/A</v>
      </c>
      <c r="K48" s="9" t="e">
        <f t="shared" si="2"/>
        <v>#N/A</v>
      </c>
      <c r="N48" s="10" t="e">
        <f>VLOOKUP(E48,ฐานข้อมูล!$A$2:$E$8,2)</f>
        <v>#N/A</v>
      </c>
      <c r="O48" s="10" t="e" cm="1">
        <f t="array" ref="O48">VLOOKUP(N48,ฐานข้อมูล!$H$32:$T$38,{2,3,4,5,6,7,8,9,10,11,12,13},FALSE)</f>
        <v>#N/A</v>
      </c>
      <c r="AA48" s="10" t="e">
        <f t="shared" si="3"/>
        <v>#N/A</v>
      </c>
      <c r="AB48" s="10" t="e">
        <f>VLOOKUP(N48,ฐานข้อมูล!$H$42:$T$48,1+เอกสาร4!AA48,FALSE)</f>
        <v>#N/A</v>
      </c>
      <c r="AC48" s="11" t="e">
        <f t="shared" si="4"/>
        <v>#N/A</v>
      </c>
      <c r="AD48" s="10" t="e">
        <f>VLOOKUP(N48,ฐานข้อมูล!$H$52:$T$58,1+เอกสาร4!AA48)</f>
        <v>#N/A</v>
      </c>
      <c r="AE48" s="10" t="e">
        <f t="shared" si="5"/>
        <v>#N/A</v>
      </c>
    </row>
    <row r="49" spans="1:31" s="10" customFormat="1" ht="21.95" customHeight="1">
      <c r="A49" s="13"/>
      <c r="B49" s="48"/>
      <c r="C49" s="48"/>
      <c r="D49" s="14"/>
      <c r="E49" s="14"/>
      <c r="F49" s="49"/>
      <c r="G49" s="53"/>
      <c r="H49" s="57"/>
      <c r="I49" s="57">
        <f t="shared" si="0"/>
        <v>2000</v>
      </c>
      <c r="J49" s="9" t="e">
        <f t="shared" si="1"/>
        <v>#N/A</v>
      </c>
      <c r="K49" s="9" t="e">
        <f t="shared" si="2"/>
        <v>#N/A</v>
      </c>
      <c r="N49" s="10" t="e">
        <f>VLOOKUP(E49,ฐานข้อมูล!$A$2:$E$8,2)</f>
        <v>#N/A</v>
      </c>
      <c r="O49" s="10" t="e" cm="1">
        <f t="array" ref="O49">VLOOKUP(N49,ฐานข้อมูล!$H$32:$T$38,{2,3,4,5,6,7,8,9,10,11,12,13},FALSE)</f>
        <v>#N/A</v>
      </c>
      <c r="AA49" s="10" t="e">
        <f t="shared" si="3"/>
        <v>#N/A</v>
      </c>
      <c r="AB49" s="10" t="e">
        <f>VLOOKUP(N49,ฐานข้อมูล!$H$42:$T$48,1+เอกสาร4!AA49,FALSE)</f>
        <v>#N/A</v>
      </c>
      <c r="AC49" s="11" t="e">
        <f t="shared" si="4"/>
        <v>#N/A</v>
      </c>
      <c r="AD49" s="10" t="e">
        <f>VLOOKUP(N49,ฐานข้อมูล!$H$52:$T$58,1+เอกสาร4!AA49)</f>
        <v>#N/A</v>
      </c>
      <c r="AE49" s="10" t="e">
        <f t="shared" si="5"/>
        <v>#N/A</v>
      </c>
    </row>
    <row r="50" spans="1:31" s="10" customFormat="1" ht="21.95" customHeight="1">
      <c r="A50" s="13"/>
      <c r="B50" s="48"/>
      <c r="C50" s="48"/>
      <c r="D50" s="14"/>
      <c r="E50" s="14"/>
      <c r="F50" s="49"/>
      <c r="G50" s="53"/>
      <c r="H50" s="57"/>
      <c r="I50" s="57">
        <f t="shared" si="0"/>
        <v>2000</v>
      </c>
      <c r="J50" s="9" t="e">
        <f t="shared" si="1"/>
        <v>#N/A</v>
      </c>
      <c r="K50" s="9" t="e">
        <f t="shared" si="2"/>
        <v>#N/A</v>
      </c>
      <c r="N50" s="10" t="e">
        <f>VLOOKUP(E50,ฐานข้อมูล!$A$2:$E$8,2)</f>
        <v>#N/A</v>
      </c>
      <c r="O50" s="10" t="e" cm="1">
        <f t="array" ref="O50">VLOOKUP(N50,ฐานข้อมูล!$H$32:$T$38,{2,3,4,5,6,7,8,9,10,11,12,13},FALSE)</f>
        <v>#N/A</v>
      </c>
      <c r="AA50" s="10" t="e">
        <f t="shared" si="3"/>
        <v>#N/A</v>
      </c>
      <c r="AB50" s="10" t="e">
        <f>VLOOKUP(N50,ฐานข้อมูล!$H$42:$T$48,1+เอกสาร4!AA50,FALSE)</f>
        <v>#N/A</v>
      </c>
      <c r="AC50" s="11" t="e">
        <f t="shared" si="4"/>
        <v>#N/A</v>
      </c>
      <c r="AD50" s="10" t="e">
        <f>VLOOKUP(N50,ฐานข้อมูล!$H$52:$T$58,1+เอกสาร4!AA50)</f>
        <v>#N/A</v>
      </c>
      <c r="AE50" s="10" t="e">
        <f t="shared" si="5"/>
        <v>#N/A</v>
      </c>
    </row>
    <row r="51" spans="1:31" s="10" customFormat="1" ht="21.95" customHeight="1">
      <c r="A51" s="13"/>
      <c r="B51" s="48"/>
      <c r="C51" s="48"/>
      <c r="D51" s="14"/>
      <c r="E51" s="14"/>
      <c r="F51" s="49"/>
      <c r="G51" s="53"/>
      <c r="H51" s="57"/>
      <c r="I51" s="57">
        <f t="shared" si="0"/>
        <v>2000</v>
      </c>
      <c r="J51" s="9" t="e">
        <f t="shared" si="1"/>
        <v>#N/A</v>
      </c>
      <c r="K51" s="9" t="e">
        <f t="shared" si="2"/>
        <v>#N/A</v>
      </c>
      <c r="N51" s="10" t="e">
        <f>VLOOKUP(E51,ฐานข้อมูล!$A$2:$E$8,2)</f>
        <v>#N/A</v>
      </c>
      <c r="O51" s="10" t="e" cm="1">
        <f t="array" ref="O51">VLOOKUP(N51,ฐานข้อมูล!$H$32:$T$38,{2,3,4,5,6,7,8,9,10,11,12,13},FALSE)</f>
        <v>#N/A</v>
      </c>
      <c r="AA51" s="10" t="e">
        <f t="shared" si="3"/>
        <v>#N/A</v>
      </c>
      <c r="AB51" s="10" t="e">
        <f>VLOOKUP(N51,ฐานข้อมูล!$H$42:$T$48,1+เอกสาร4!AA51,FALSE)</f>
        <v>#N/A</v>
      </c>
      <c r="AC51" s="11" t="e">
        <f t="shared" si="4"/>
        <v>#N/A</v>
      </c>
      <c r="AD51" s="10" t="e">
        <f>VLOOKUP(N51,ฐานข้อมูล!$H$52:$T$58,1+เอกสาร4!AA51)</f>
        <v>#N/A</v>
      </c>
      <c r="AE51" s="10" t="e">
        <f t="shared" si="5"/>
        <v>#N/A</v>
      </c>
    </row>
    <row r="52" spans="1:31" s="10" customFormat="1" ht="21.95" customHeight="1">
      <c r="A52" s="13"/>
      <c r="B52" s="48"/>
      <c r="C52" s="48"/>
      <c r="D52" s="14"/>
      <c r="E52" s="14"/>
      <c r="F52" s="49"/>
      <c r="G52" s="53"/>
      <c r="H52" s="57"/>
      <c r="I52" s="57">
        <f t="shared" si="0"/>
        <v>2000</v>
      </c>
      <c r="J52" s="9" t="e">
        <f t="shared" si="1"/>
        <v>#N/A</v>
      </c>
      <c r="K52" s="9" t="e">
        <f t="shared" si="2"/>
        <v>#N/A</v>
      </c>
      <c r="N52" s="10" t="e">
        <f>VLOOKUP(E52,ฐานข้อมูล!$A$2:$E$8,2)</f>
        <v>#N/A</v>
      </c>
      <c r="O52" s="10" t="e" cm="1">
        <f t="array" ref="O52">VLOOKUP(N52,ฐานข้อมูล!$H$32:$T$38,{2,3,4,5,6,7,8,9,10,11,12,13},FALSE)</f>
        <v>#N/A</v>
      </c>
      <c r="AA52" s="10" t="e">
        <f t="shared" si="3"/>
        <v>#N/A</v>
      </c>
      <c r="AB52" s="10" t="e">
        <f>VLOOKUP(N52,ฐานข้อมูล!$H$42:$T$48,1+เอกสาร4!AA52,FALSE)</f>
        <v>#N/A</v>
      </c>
      <c r="AC52" s="11" t="e">
        <f t="shared" si="4"/>
        <v>#N/A</v>
      </c>
      <c r="AD52" s="10" t="e">
        <f>VLOOKUP(N52,ฐานข้อมูล!$H$52:$T$58,1+เอกสาร4!AA52)</f>
        <v>#N/A</v>
      </c>
      <c r="AE52" s="10" t="e">
        <f t="shared" si="5"/>
        <v>#N/A</v>
      </c>
    </row>
    <row r="53" spans="1:31" s="10" customFormat="1" ht="21.95" customHeight="1">
      <c r="A53" s="13"/>
      <c r="B53" s="48"/>
      <c r="C53" s="48"/>
      <c r="D53" s="14"/>
      <c r="E53" s="14"/>
      <c r="F53" s="49"/>
      <c r="G53" s="53"/>
      <c r="H53" s="57"/>
      <c r="I53" s="57">
        <f t="shared" si="0"/>
        <v>2000</v>
      </c>
      <c r="J53" s="9" t="e">
        <f t="shared" si="1"/>
        <v>#N/A</v>
      </c>
      <c r="K53" s="9" t="e">
        <f t="shared" si="2"/>
        <v>#N/A</v>
      </c>
      <c r="N53" s="10" t="e">
        <f>VLOOKUP(E53,ฐานข้อมูล!$A$2:$E$8,2)</f>
        <v>#N/A</v>
      </c>
      <c r="O53" s="10" t="e" cm="1">
        <f t="array" ref="O53">VLOOKUP(N53,ฐานข้อมูล!$H$32:$T$38,{2,3,4,5,6,7,8,9,10,11,12,13},FALSE)</f>
        <v>#N/A</v>
      </c>
      <c r="AA53" s="10" t="e">
        <f t="shared" si="3"/>
        <v>#N/A</v>
      </c>
      <c r="AB53" s="10" t="e">
        <f>VLOOKUP(N53,ฐานข้อมูล!$H$42:$T$48,1+เอกสาร4!AA53,FALSE)</f>
        <v>#N/A</v>
      </c>
      <c r="AC53" s="11" t="e">
        <f t="shared" si="4"/>
        <v>#N/A</v>
      </c>
      <c r="AD53" s="10" t="e">
        <f>VLOOKUP(N53,ฐานข้อมูล!$H$52:$T$58,1+เอกสาร4!AA53)</f>
        <v>#N/A</v>
      </c>
      <c r="AE53" s="10" t="e">
        <f t="shared" si="5"/>
        <v>#N/A</v>
      </c>
    </row>
    <row r="54" spans="1:31" s="10" customFormat="1" ht="21.95" customHeight="1">
      <c r="A54" s="13"/>
      <c r="B54" s="48"/>
      <c r="C54" s="48"/>
      <c r="D54" s="14"/>
      <c r="E54" s="14"/>
      <c r="F54" s="49"/>
      <c r="G54" s="53"/>
      <c r="H54" s="57"/>
      <c r="I54" s="57">
        <f t="shared" si="0"/>
        <v>2000</v>
      </c>
      <c r="J54" s="9" t="e">
        <f t="shared" si="1"/>
        <v>#N/A</v>
      </c>
      <c r="K54" s="9" t="e">
        <f t="shared" si="2"/>
        <v>#N/A</v>
      </c>
      <c r="N54" s="10" t="e">
        <f>VLOOKUP(E54,ฐานข้อมูล!$A$2:$E$8,2)</f>
        <v>#N/A</v>
      </c>
      <c r="O54" s="10" t="e" cm="1">
        <f t="array" ref="O54">VLOOKUP(N54,ฐานข้อมูล!$H$32:$T$38,{2,3,4,5,6,7,8,9,10,11,12,13},FALSE)</f>
        <v>#N/A</v>
      </c>
      <c r="AA54" s="10" t="e">
        <f t="shared" si="3"/>
        <v>#N/A</v>
      </c>
      <c r="AB54" s="10" t="e">
        <f>VLOOKUP(N54,ฐานข้อมูล!$H$42:$T$48,1+เอกสาร4!AA54,FALSE)</f>
        <v>#N/A</v>
      </c>
      <c r="AC54" s="11" t="e">
        <f t="shared" si="4"/>
        <v>#N/A</v>
      </c>
      <c r="AD54" s="10" t="e">
        <f>VLOOKUP(N54,ฐานข้อมูล!$H$52:$T$58,1+เอกสาร4!AA54)</f>
        <v>#N/A</v>
      </c>
      <c r="AE54" s="10" t="e">
        <f t="shared" si="5"/>
        <v>#N/A</v>
      </c>
    </row>
    <row r="55" spans="1:31" s="10" customFormat="1" ht="21.95" customHeight="1">
      <c r="A55" s="13"/>
      <c r="B55" s="48"/>
      <c r="C55" s="48"/>
      <c r="D55" s="14"/>
      <c r="E55" s="14"/>
      <c r="F55" s="49"/>
      <c r="G55" s="53"/>
      <c r="H55" s="57"/>
      <c r="I55" s="57">
        <f t="shared" si="0"/>
        <v>2000</v>
      </c>
      <c r="J55" s="9" t="e">
        <f t="shared" si="1"/>
        <v>#N/A</v>
      </c>
      <c r="K55" s="9" t="e">
        <f t="shared" si="2"/>
        <v>#N/A</v>
      </c>
      <c r="N55" s="10" t="e">
        <f>VLOOKUP(E55,ฐานข้อมูล!$A$2:$E$8,2)</f>
        <v>#N/A</v>
      </c>
      <c r="O55" s="10" t="e" cm="1">
        <f t="array" ref="O55">VLOOKUP(N55,ฐานข้อมูล!$H$32:$T$38,{2,3,4,5,6,7,8,9,10,11,12,13},FALSE)</f>
        <v>#N/A</v>
      </c>
      <c r="AA55" s="10" t="e">
        <f t="shared" si="3"/>
        <v>#N/A</v>
      </c>
      <c r="AB55" s="10" t="e">
        <f>VLOOKUP(N55,ฐานข้อมูล!$H$42:$T$48,1+เอกสาร4!AA55,FALSE)</f>
        <v>#N/A</v>
      </c>
      <c r="AC55" s="11" t="e">
        <f t="shared" si="4"/>
        <v>#N/A</v>
      </c>
      <c r="AD55" s="10" t="e">
        <f>VLOOKUP(N55,ฐานข้อมูล!$H$52:$T$58,1+เอกสาร4!AA55)</f>
        <v>#N/A</v>
      </c>
      <c r="AE55" s="10" t="e">
        <f t="shared" si="5"/>
        <v>#N/A</v>
      </c>
    </row>
    <row r="56" spans="1:31" s="10" customFormat="1" ht="21.95" customHeight="1">
      <c r="A56" s="13"/>
      <c r="B56" s="48"/>
      <c r="C56" s="48"/>
      <c r="D56" s="14"/>
      <c r="E56" s="14"/>
      <c r="F56" s="49"/>
      <c r="G56" s="53"/>
      <c r="H56" s="57"/>
      <c r="I56" s="57">
        <f t="shared" si="0"/>
        <v>2000</v>
      </c>
      <c r="J56" s="9" t="e">
        <f t="shared" si="1"/>
        <v>#N/A</v>
      </c>
      <c r="K56" s="9" t="e">
        <f t="shared" si="2"/>
        <v>#N/A</v>
      </c>
      <c r="N56" s="10" t="e">
        <f>VLOOKUP(E56,ฐานข้อมูล!$A$2:$E$8,2)</f>
        <v>#N/A</v>
      </c>
      <c r="O56" s="10" t="e" cm="1">
        <f t="array" ref="O56">VLOOKUP(N56,ฐานข้อมูล!$H$32:$T$38,{2,3,4,5,6,7,8,9,10,11,12,13},FALSE)</f>
        <v>#N/A</v>
      </c>
      <c r="AA56" s="10" t="e">
        <f t="shared" si="3"/>
        <v>#N/A</v>
      </c>
      <c r="AB56" s="10" t="e">
        <f>VLOOKUP(N56,ฐานข้อมูล!$H$42:$T$48,1+เอกสาร4!AA56,FALSE)</f>
        <v>#N/A</v>
      </c>
      <c r="AC56" s="11" t="e">
        <f t="shared" si="4"/>
        <v>#N/A</v>
      </c>
      <c r="AD56" s="10" t="e">
        <f>VLOOKUP(N56,ฐานข้อมูล!$H$52:$T$58,1+เอกสาร4!AA56)</f>
        <v>#N/A</v>
      </c>
      <c r="AE56" s="10" t="e">
        <f t="shared" si="5"/>
        <v>#N/A</v>
      </c>
    </row>
    <row r="57" spans="1:31" s="10" customFormat="1" ht="21.95" customHeight="1">
      <c r="A57" s="13"/>
      <c r="B57" s="48"/>
      <c r="C57" s="48"/>
      <c r="D57" s="14"/>
      <c r="E57" s="14"/>
      <c r="F57" s="49"/>
      <c r="G57" s="53"/>
      <c r="H57" s="57"/>
      <c r="I57" s="57">
        <f t="shared" si="0"/>
        <v>2000</v>
      </c>
      <c r="J57" s="9" t="e">
        <f t="shared" si="1"/>
        <v>#N/A</v>
      </c>
      <c r="K57" s="9" t="e">
        <f t="shared" si="2"/>
        <v>#N/A</v>
      </c>
      <c r="N57" s="10" t="e">
        <f>VLOOKUP(E57,ฐานข้อมูล!$A$2:$E$8,2)</f>
        <v>#N/A</v>
      </c>
      <c r="O57" s="10" t="e" cm="1">
        <f t="array" ref="O57">VLOOKUP(N57,ฐานข้อมูล!$H$32:$T$38,{2,3,4,5,6,7,8,9,10,11,12,13},FALSE)</f>
        <v>#N/A</v>
      </c>
      <c r="AA57" s="10" t="e">
        <f t="shared" si="3"/>
        <v>#N/A</v>
      </c>
      <c r="AB57" s="10" t="e">
        <f>VLOOKUP(N57,ฐานข้อมูล!$H$42:$T$48,1+เอกสาร4!AA57,FALSE)</f>
        <v>#N/A</v>
      </c>
      <c r="AC57" s="11" t="e">
        <f t="shared" si="4"/>
        <v>#N/A</v>
      </c>
      <c r="AD57" s="10" t="e">
        <f>VLOOKUP(N57,ฐานข้อมูล!$H$52:$T$58,1+เอกสาร4!AA57)</f>
        <v>#N/A</v>
      </c>
      <c r="AE57" s="10" t="e">
        <f t="shared" si="5"/>
        <v>#N/A</v>
      </c>
    </row>
    <row r="58" spans="1:31" s="10" customFormat="1" ht="21.95" customHeight="1">
      <c r="A58" s="13"/>
      <c r="B58" s="48"/>
      <c r="C58" s="48"/>
      <c r="D58" s="14"/>
      <c r="E58" s="14"/>
      <c r="F58" s="49"/>
      <c r="G58" s="53"/>
      <c r="H58" s="57"/>
      <c r="I58" s="57">
        <f t="shared" si="0"/>
        <v>2000</v>
      </c>
      <c r="J58" s="9" t="e">
        <f t="shared" si="1"/>
        <v>#N/A</v>
      </c>
      <c r="K58" s="9" t="e">
        <f t="shared" si="2"/>
        <v>#N/A</v>
      </c>
      <c r="N58" s="10" t="e">
        <f>VLOOKUP(E58,ฐานข้อมูล!$A$2:$E$8,2)</f>
        <v>#N/A</v>
      </c>
      <c r="O58" s="10" t="e" cm="1">
        <f t="array" ref="O58">VLOOKUP(N58,ฐานข้อมูล!$H$32:$T$38,{2,3,4,5,6,7,8,9,10,11,12,13},FALSE)</f>
        <v>#N/A</v>
      </c>
      <c r="AA58" s="10" t="e">
        <f t="shared" si="3"/>
        <v>#N/A</v>
      </c>
      <c r="AB58" s="10" t="e">
        <f>VLOOKUP(N58,ฐานข้อมูล!$H$42:$T$48,1+เอกสาร4!AA58,FALSE)</f>
        <v>#N/A</v>
      </c>
      <c r="AC58" s="11" t="e">
        <f t="shared" si="4"/>
        <v>#N/A</v>
      </c>
      <c r="AD58" s="10" t="e">
        <f>VLOOKUP(N58,ฐานข้อมูล!$H$52:$T$58,1+เอกสาร4!AA58)</f>
        <v>#N/A</v>
      </c>
      <c r="AE58" s="10" t="e">
        <f t="shared" si="5"/>
        <v>#N/A</v>
      </c>
    </row>
    <row r="59" spans="1:31" s="10" customFormat="1" ht="21.95" customHeight="1">
      <c r="A59" s="13"/>
      <c r="B59" s="48"/>
      <c r="C59" s="48"/>
      <c r="D59" s="14"/>
      <c r="E59" s="14"/>
      <c r="F59" s="49"/>
      <c r="G59" s="53"/>
      <c r="H59" s="57"/>
      <c r="I59" s="57">
        <f t="shared" si="0"/>
        <v>2000</v>
      </c>
      <c r="J59" s="9" t="e">
        <f t="shared" si="1"/>
        <v>#N/A</v>
      </c>
      <c r="K59" s="9" t="e">
        <f t="shared" si="2"/>
        <v>#N/A</v>
      </c>
      <c r="N59" s="10" t="e">
        <f>VLOOKUP(E59,ฐานข้อมูล!$A$2:$E$8,2)</f>
        <v>#N/A</v>
      </c>
      <c r="O59" s="10" t="e" cm="1">
        <f t="array" ref="O59">VLOOKUP(N59,ฐานข้อมูล!$H$32:$T$38,{2,3,4,5,6,7,8,9,10,11,12,13},FALSE)</f>
        <v>#N/A</v>
      </c>
      <c r="AA59" s="10" t="e">
        <f t="shared" si="3"/>
        <v>#N/A</v>
      </c>
      <c r="AB59" s="10" t="e">
        <f>VLOOKUP(N59,ฐานข้อมูล!$H$42:$T$48,1+เอกสาร4!AA59,FALSE)</f>
        <v>#N/A</v>
      </c>
      <c r="AC59" s="11" t="e">
        <f t="shared" si="4"/>
        <v>#N/A</v>
      </c>
      <c r="AD59" s="10" t="e">
        <f>VLOOKUP(N59,ฐานข้อมูล!$H$52:$T$58,1+เอกสาร4!AA59)</f>
        <v>#N/A</v>
      </c>
      <c r="AE59" s="10" t="e">
        <f t="shared" si="5"/>
        <v>#N/A</v>
      </c>
    </row>
    <row r="60" spans="1:31" s="10" customFormat="1" ht="21.95" customHeight="1">
      <c r="A60" s="13"/>
      <c r="B60" s="48"/>
      <c r="C60" s="48"/>
      <c r="D60" s="14"/>
      <c r="E60" s="14"/>
      <c r="F60" s="49"/>
      <c r="G60" s="53"/>
      <c r="H60" s="57"/>
      <c r="I60" s="57">
        <f t="shared" si="0"/>
        <v>2000</v>
      </c>
      <c r="J60" s="9" t="e">
        <f t="shared" si="1"/>
        <v>#N/A</v>
      </c>
      <c r="K60" s="9" t="e">
        <f t="shared" si="2"/>
        <v>#N/A</v>
      </c>
      <c r="N60" s="10" t="e">
        <f>VLOOKUP(E60,ฐานข้อมูล!$A$2:$E$8,2)</f>
        <v>#N/A</v>
      </c>
      <c r="O60" s="10" t="e" cm="1">
        <f t="array" ref="O60">VLOOKUP(N60,ฐานข้อมูล!$H$32:$T$38,{2,3,4,5,6,7,8,9,10,11,12,13},FALSE)</f>
        <v>#N/A</v>
      </c>
      <c r="AA60" s="10" t="e">
        <f t="shared" si="3"/>
        <v>#N/A</v>
      </c>
      <c r="AB60" s="10" t="e">
        <f>VLOOKUP(N60,ฐานข้อมูล!$H$42:$T$48,1+เอกสาร4!AA60,FALSE)</f>
        <v>#N/A</v>
      </c>
      <c r="AC60" s="11" t="e">
        <f t="shared" si="4"/>
        <v>#N/A</v>
      </c>
      <c r="AD60" s="10" t="e">
        <f>VLOOKUP(N60,ฐานข้อมูล!$H$52:$T$58,1+เอกสาร4!AA60)</f>
        <v>#N/A</v>
      </c>
      <c r="AE60" s="10" t="e">
        <f t="shared" si="5"/>
        <v>#N/A</v>
      </c>
    </row>
    <row r="61" spans="1:31" s="10" customFormat="1" ht="21.95" customHeight="1">
      <c r="A61" s="13"/>
      <c r="B61" s="48"/>
      <c r="C61" s="48"/>
      <c r="D61" s="14"/>
      <c r="E61" s="14"/>
      <c r="F61" s="49"/>
      <c r="G61" s="53"/>
      <c r="H61" s="57"/>
      <c r="I61" s="57">
        <f t="shared" si="0"/>
        <v>2000</v>
      </c>
      <c r="J61" s="9" t="e">
        <f t="shared" si="1"/>
        <v>#N/A</v>
      </c>
      <c r="K61" s="9" t="e">
        <f t="shared" si="2"/>
        <v>#N/A</v>
      </c>
      <c r="N61" s="10" t="e">
        <f>VLOOKUP(E61,ฐานข้อมูล!$A$2:$E$8,2)</f>
        <v>#N/A</v>
      </c>
      <c r="O61" s="10" t="e" cm="1">
        <f t="array" ref="O61">VLOOKUP(N61,ฐานข้อมูล!$H$32:$T$38,{2,3,4,5,6,7,8,9,10,11,12,13},FALSE)</f>
        <v>#N/A</v>
      </c>
      <c r="AA61" s="10" t="e">
        <f t="shared" si="3"/>
        <v>#N/A</v>
      </c>
      <c r="AB61" s="10" t="e">
        <f>VLOOKUP(N61,ฐานข้อมูล!$H$42:$T$48,1+เอกสาร4!AA61,FALSE)</f>
        <v>#N/A</v>
      </c>
      <c r="AC61" s="11" t="e">
        <f t="shared" si="4"/>
        <v>#N/A</v>
      </c>
      <c r="AD61" s="10" t="e">
        <f>VLOOKUP(N61,ฐานข้อมูล!$H$52:$T$58,1+เอกสาร4!AA61)</f>
        <v>#N/A</v>
      </c>
      <c r="AE61" s="10" t="e">
        <f t="shared" si="5"/>
        <v>#N/A</v>
      </c>
    </row>
    <row r="62" spans="1:31" s="10" customFormat="1" ht="21.95" customHeight="1">
      <c r="A62" s="13"/>
      <c r="B62" s="48"/>
      <c r="C62" s="48"/>
      <c r="D62" s="14"/>
      <c r="E62" s="14"/>
      <c r="F62" s="49"/>
      <c r="G62" s="53"/>
      <c r="H62" s="57"/>
      <c r="I62" s="57">
        <f t="shared" si="0"/>
        <v>2000</v>
      </c>
      <c r="J62" s="9" t="e">
        <f t="shared" si="1"/>
        <v>#N/A</v>
      </c>
      <c r="K62" s="9" t="e">
        <f t="shared" si="2"/>
        <v>#N/A</v>
      </c>
      <c r="N62" s="10" t="e">
        <f>VLOOKUP(E62,ฐานข้อมูล!$A$2:$E$8,2)</f>
        <v>#N/A</v>
      </c>
      <c r="O62" s="10" t="e" cm="1">
        <f t="array" ref="O62">VLOOKUP(N62,ฐานข้อมูล!$H$32:$T$38,{2,3,4,5,6,7,8,9,10,11,12,13},FALSE)</f>
        <v>#N/A</v>
      </c>
      <c r="AA62" s="10" t="e">
        <f t="shared" si="3"/>
        <v>#N/A</v>
      </c>
      <c r="AB62" s="10" t="e">
        <f>VLOOKUP(N62,ฐานข้อมูล!$H$42:$T$48,1+เอกสาร4!AA62,FALSE)</f>
        <v>#N/A</v>
      </c>
      <c r="AC62" s="11" t="e">
        <f t="shared" si="4"/>
        <v>#N/A</v>
      </c>
      <c r="AD62" s="10" t="e">
        <f>VLOOKUP(N62,ฐานข้อมูล!$H$52:$T$58,1+เอกสาร4!AA62)</f>
        <v>#N/A</v>
      </c>
      <c r="AE62" s="10" t="e">
        <f t="shared" si="5"/>
        <v>#N/A</v>
      </c>
    </row>
    <row r="63" spans="1:31" s="10" customFormat="1" ht="21.95" customHeight="1">
      <c r="A63" s="13"/>
      <c r="B63" s="48"/>
      <c r="C63" s="48"/>
      <c r="D63" s="14"/>
      <c r="E63" s="14"/>
      <c r="F63" s="49"/>
      <c r="G63" s="53"/>
      <c r="H63" s="57"/>
      <c r="I63" s="57">
        <f t="shared" si="0"/>
        <v>2000</v>
      </c>
      <c r="J63" s="9" t="e">
        <f t="shared" si="1"/>
        <v>#N/A</v>
      </c>
      <c r="K63" s="9" t="e">
        <f t="shared" si="2"/>
        <v>#N/A</v>
      </c>
      <c r="N63" s="10" t="e">
        <f>VLOOKUP(E63,ฐานข้อมูล!$A$2:$E$8,2)</f>
        <v>#N/A</v>
      </c>
      <c r="O63" s="10" t="e" cm="1">
        <f t="array" ref="O63">VLOOKUP(N63,ฐานข้อมูล!$H$32:$T$38,{2,3,4,5,6,7,8,9,10,11,12,13},FALSE)</f>
        <v>#N/A</v>
      </c>
      <c r="AA63" s="10" t="e">
        <f t="shared" si="3"/>
        <v>#N/A</v>
      </c>
      <c r="AB63" s="10" t="e">
        <f>VLOOKUP(N63,ฐานข้อมูล!$H$42:$T$48,1+เอกสาร4!AA63,FALSE)</f>
        <v>#N/A</v>
      </c>
      <c r="AC63" s="11" t="e">
        <f t="shared" si="4"/>
        <v>#N/A</v>
      </c>
      <c r="AD63" s="10" t="e">
        <f>VLOOKUP(N63,ฐานข้อมูล!$H$52:$T$58,1+เอกสาร4!AA63)</f>
        <v>#N/A</v>
      </c>
      <c r="AE63" s="10" t="e">
        <f t="shared" si="5"/>
        <v>#N/A</v>
      </c>
    </row>
    <row r="64" spans="1:31" s="10" customFormat="1" ht="21.95" customHeight="1">
      <c r="A64" s="13"/>
      <c r="B64" s="48"/>
      <c r="C64" s="48"/>
      <c r="D64" s="14"/>
      <c r="E64" s="14"/>
      <c r="F64" s="49"/>
      <c r="G64" s="53"/>
      <c r="H64" s="57"/>
      <c r="I64" s="57">
        <f t="shared" si="0"/>
        <v>2000</v>
      </c>
      <c r="J64" s="9" t="e">
        <f t="shared" si="1"/>
        <v>#N/A</v>
      </c>
      <c r="K64" s="9" t="e">
        <f t="shared" si="2"/>
        <v>#N/A</v>
      </c>
      <c r="N64" s="10" t="e">
        <f>VLOOKUP(E64,ฐานข้อมูล!$A$2:$E$8,2)</f>
        <v>#N/A</v>
      </c>
      <c r="O64" s="10" t="e" cm="1">
        <f t="array" ref="O64">VLOOKUP(N64,ฐานข้อมูล!$H$32:$T$38,{2,3,4,5,6,7,8,9,10,11,12,13},FALSE)</f>
        <v>#N/A</v>
      </c>
      <c r="AA64" s="10" t="e">
        <f t="shared" si="3"/>
        <v>#N/A</v>
      </c>
      <c r="AB64" s="10" t="e">
        <f>VLOOKUP(N64,ฐานข้อมูล!$H$42:$T$48,1+เอกสาร4!AA64,FALSE)</f>
        <v>#N/A</v>
      </c>
      <c r="AC64" s="11" t="e">
        <f t="shared" si="4"/>
        <v>#N/A</v>
      </c>
      <c r="AD64" s="10" t="e">
        <f>VLOOKUP(N64,ฐานข้อมูล!$H$52:$T$58,1+เอกสาร4!AA64)</f>
        <v>#N/A</v>
      </c>
      <c r="AE64" s="10" t="e">
        <f t="shared" si="5"/>
        <v>#N/A</v>
      </c>
    </row>
    <row r="65" spans="1:31" s="10" customFormat="1" ht="21.95" customHeight="1">
      <c r="A65" s="13"/>
      <c r="B65" s="48"/>
      <c r="C65" s="48"/>
      <c r="D65" s="14"/>
      <c r="E65" s="14"/>
      <c r="F65" s="49"/>
      <c r="G65" s="53"/>
      <c r="H65" s="57"/>
      <c r="I65" s="57">
        <f t="shared" si="0"/>
        <v>2000</v>
      </c>
      <c r="J65" s="9" t="e">
        <f t="shared" si="1"/>
        <v>#N/A</v>
      </c>
      <c r="K65" s="9" t="e">
        <f t="shared" si="2"/>
        <v>#N/A</v>
      </c>
      <c r="N65" s="10" t="e">
        <f>VLOOKUP(E65,ฐานข้อมูล!$A$2:$E$8,2)</f>
        <v>#N/A</v>
      </c>
      <c r="O65" s="10" t="e" cm="1">
        <f t="array" ref="O65">VLOOKUP(N65,ฐานข้อมูล!$H$32:$T$38,{2,3,4,5,6,7,8,9,10,11,12,13},FALSE)</f>
        <v>#N/A</v>
      </c>
      <c r="AA65" s="10" t="e">
        <f t="shared" si="3"/>
        <v>#N/A</v>
      </c>
      <c r="AB65" s="10" t="e">
        <f>VLOOKUP(N65,ฐานข้อมูล!$H$42:$T$48,1+เอกสาร4!AA65,FALSE)</f>
        <v>#N/A</v>
      </c>
      <c r="AC65" s="11" t="e">
        <f t="shared" si="4"/>
        <v>#N/A</v>
      </c>
      <c r="AD65" s="10" t="e">
        <f>VLOOKUP(N65,ฐานข้อมูล!$H$52:$T$58,1+เอกสาร4!AA65)</f>
        <v>#N/A</v>
      </c>
      <c r="AE65" s="10" t="e">
        <f t="shared" si="5"/>
        <v>#N/A</v>
      </c>
    </row>
    <row r="66" spans="1:31" s="10" customFormat="1" ht="21.95" customHeight="1">
      <c r="A66" s="13"/>
      <c r="B66" s="48"/>
      <c r="C66" s="48"/>
      <c r="D66" s="14"/>
      <c r="E66" s="14"/>
      <c r="F66" s="49"/>
      <c r="G66" s="53"/>
      <c r="H66" s="57"/>
      <c r="I66" s="57">
        <f t="shared" si="0"/>
        <v>2000</v>
      </c>
      <c r="J66" s="9" t="e">
        <f t="shared" si="1"/>
        <v>#N/A</v>
      </c>
      <c r="K66" s="9" t="e">
        <f t="shared" si="2"/>
        <v>#N/A</v>
      </c>
      <c r="N66" s="10" t="e">
        <f>VLOOKUP(E66,ฐานข้อมูล!$A$2:$E$8,2)</f>
        <v>#N/A</v>
      </c>
      <c r="O66" s="10" t="e" cm="1">
        <f t="array" ref="O66">VLOOKUP(N66,ฐานข้อมูล!$H$32:$T$38,{2,3,4,5,6,7,8,9,10,11,12,13},FALSE)</f>
        <v>#N/A</v>
      </c>
      <c r="AA66" s="10" t="e">
        <f t="shared" si="3"/>
        <v>#N/A</v>
      </c>
      <c r="AB66" s="10" t="e">
        <f>VLOOKUP(N66,ฐานข้อมูล!$H$42:$T$48,1+เอกสาร4!AA66,FALSE)</f>
        <v>#N/A</v>
      </c>
      <c r="AC66" s="11" t="e">
        <f t="shared" si="4"/>
        <v>#N/A</v>
      </c>
      <c r="AD66" s="10" t="e">
        <f>VLOOKUP(N66,ฐานข้อมูล!$H$52:$T$58,1+เอกสาร4!AA66)</f>
        <v>#N/A</v>
      </c>
      <c r="AE66" s="10" t="e">
        <f t="shared" si="5"/>
        <v>#N/A</v>
      </c>
    </row>
    <row r="67" spans="1:31" s="10" customFormat="1" ht="21.95" customHeight="1">
      <c r="A67" s="13"/>
      <c r="B67" s="48"/>
      <c r="C67" s="48"/>
      <c r="D67" s="14"/>
      <c r="E67" s="14"/>
      <c r="F67" s="49"/>
      <c r="G67" s="53"/>
      <c r="H67" s="57"/>
      <c r="I67" s="57">
        <f t="shared" si="0"/>
        <v>2000</v>
      </c>
      <c r="J67" s="9" t="e">
        <f t="shared" si="1"/>
        <v>#N/A</v>
      </c>
      <c r="K67" s="9" t="e">
        <f t="shared" si="2"/>
        <v>#N/A</v>
      </c>
      <c r="N67" s="10" t="e">
        <f>VLOOKUP(E67,ฐานข้อมูล!$A$2:$E$8,2)</f>
        <v>#N/A</v>
      </c>
      <c r="O67" s="10" t="e" cm="1">
        <f t="array" ref="O67">VLOOKUP(N67,ฐานข้อมูล!$H$32:$T$38,{2,3,4,5,6,7,8,9,10,11,12,13},FALSE)</f>
        <v>#N/A</v>
      </c>
      <c r="AA67" s="10" t="e">
        <f t="shared" si="3"/>
        <v>#N/A</v>
      </c>
      <c r="AB67" s="10" t="e">
        <f>VLOOKUP(N67,ฐานข้อมูล!$H$42:$T$48,1+เอกสาร4!AA67,FALSE)</f>
        <v>#N/A</v>
      </c>
      <c r="AC67" s="11" t="e">
        <f t="shared" si="4"/>
        <v>#N/A</v>
      </c>
      <c r="AD67" s="10" t="e">
        <f>VLOOKUP(N67,ฐานข้อมูล!$H$52:$T$58,1+เอกสาร4!AA67)</f>
        <v>#N/A</v>
      </c>
      <c r="AE67" s="10" t="e">
        <f t="shared" si="5"/>
        <v>#N/A</v>
      </c>
    </row>
    <row r="68" spans="1:31" s="10" customFormat="1" ht="21.95" customHeight="1">
      <c r="A68" s="13"/>
      <c r="B68" s="48"/>
      <c r="C68" s="48"/>
      <c r="D68" s="14"/>
      <c r="E68" s="14"/>
      <c r="F68" s="49"/>
      <c r="G68" s="53"/>
      <c r="H68" s="57"/>
      <c r="I68" s="57">
        <f t="shared" si="0"/>
        <v>2000</v>
      </c>
      <c r="J68" s="9" t="e">
        <f t="shared" si="1"/>
        <v>#N/A</v>
      </c>
      <c r="K68" s="9" t="e">
        <f t="shared" si="2"/>
        <v>#N/A</v>
      </c>
      <c r="N68" s="10" t="e">
        <f>VLOOKUP(E68,ฐานข้อมูล!$A$2:$E$8,2)</f>
        <v>#N/A</v>
      </c>
      <c r="O68" s="10" t="e" cm="1">
        <f t="array" ref="O68">VLOOKUP(N68,ฐานข้อมูล!$H$32:$T$38,{2,3,4,5,6,7,8,9,10,11,12,13},FALSE)</f>
        <v>#N/A</v>
      </c>
      <c r="AA68" s="10" t="e">
        <f t="shared" si="3"/>
        <v>#N/A</v>
      </c>
      <c r="AB68" s="10" t="e">
        <f>VLOOKUP(N68,ฐานข้อมูล!$H$42:$T$48,1+เอกสาร4!AA68,FALSE)</f>
        <v>#N/A</v>
      </c>
      <c r="AC68" s="11" t="e">
        <f t="shared" si="4"/>
        <v>#N/A</v>
      </c>
      <c r="AD68" s="10" t="e">
        <f>VLOOKUP(N68,ฐานข้อมูล!$H$52:$T$58,1+เอกสาร4!AA68)</f>
        <v>#N/A</v>
      </c>
      <c r="AE68" s="10" t="e">
        <f t="shared" si="5"/>
        <v>#N/A</v>
      </c>
    </row>
    <row r="69" spans="1:31" s="10" customFormat="1" ht="21.95" customHeight="1">
      <c r="A69" s="13"/>
      <c r="B69" s="48"/>
      <c r="C69" s="48"/>
      <c r="D69" s="14"/>
      <c r="E69" s="14"/>
      <c r="F69" s="49"/>
      <c r="G69" s="53"/>
      <c r="H69" s="57"/>
      <c r="I69" s="57">
        <f t="shared" si="0"/>
        <v>2000</v>
      </c>
      <c r="J69" s="9" t="e">
        <f t="shared" si="1"/>
        <v>#N/A</v>
      </c>
      <c r="K69" s="9" t="e">
        <f t="shared" si="2"/>
        <v>#N/A</v>
      </c>
      <c r="N69" s="10" t="e">
        <f>VLOOKUP(E69,ฐานข้อมูล!$A$2:$E$8,2)</f>
        <v>#N/A</v>
      </c>
      <c r="O69" s="10" t="e" cm="1">
        <f t="array" ref="O69">VLOOKUP(N69,ฐานข้อมูล!$H$32:$T$38,{2,3,4,5,6,7,8,9,10,11,12,13},FALSE)</f>
        <v>#N/A</v>
      </c>
      <c r="AA69" s="10" t="e">
        <f t="shared" si="3"/>
        <v>#N/A</v>
      </c>
      <c r="AB69" s="10" t="e">
        <f>VLOOKUP(N69,ฐานข้อมูล!$H$42:$T$48,1+เอกสาร4!AA69,FALSE)</f>
        <v>#N/A</v>
      </c>
      <c r="AC69" s="11" t="e">
        <f t="shared" si="4"/>
        <v>#N/A</v>
      </c>
      <c r="AD69" s="10" t="e">
        <f>VLOOKUP(N69,ฐานข้อมูล!$H$52:$T$58,1+เอกสาร4!AA69)</f>
        <v>#N/A</v>
      </c>
      <c r="AE69" s="10" t="e">
        <f t="shared" si="5"/>
        <v>#N/A</v>
      </c>
    </row>
    <row r="70" spans="1:31" s="10" customFormat="1" ht="21.95" customHeight="1">
      <c r="A70" s="13"/>
      <c r="B70" s="48"/>
      <c r="C70" s="48"/>
      <c r="D70" s="14"/>
      <c r="E70" s="14"/>
      <c r="F70" s="49"/>
      <c r="G70" s="53"/>
      <c r="H70" s="57"/>
      <c r="I70" s="57">
        <f t="shared" si="0"/>
        <v>2000</v>
      </c>
      <c r="J70" s="9" t="e">
        <f t="shared" si="1"/>
        <v>#N/A</v>
      </c>
      <c r="K70" s="9" t="e">
        <f t="shared" si="2"/>
        <v>#N/A</v>
      </c>
      <c r="N70" s="10" t="e">
        <f>VLOOKUP(E70,ฐานข้อมูล!$A$2:$E$8,2)</f>
        <v>#N/A</v>
      </c>
      <c r="O70" s="10" t="e" cm="1">
        <f t="array" ref="O70">VLOOKUP(N70,ฐานข้อมูล!$H$32:$T$38,{2,3,4,5,6,7,8,9,10,11,12,13},FALSE)</f>
        <v>#N/A</v>
      </c>
      <c r="AA70" s="10" t="e">
        <f t="shared" si="3"/>
        <v>#N/A</v>
      </c>
      <c r="AB70" s="10" t="e">
        <f>VLOOKUP(N70,ฐานข้อมูล!$H$42:$T$48,1+เอกสาร4!AA70,FALSE)</f>
        <v>#N/A</v>
      </c>
      <c r="AC70" s="11" t="e">
        <f t="shared" si="4"/>
        <v>#N/A</v>
      </c>
      <c r="AD70" s="10" t="e">
        <f>VLOOKUP(N70,ฐานข้อมูล!$H$52:$T$58,1+เอกสาร4!AA70)</f>
        <v>#N/A</v>
      </c>
      <c r="AE70" s="10" t="e">
        <f t="shared" si="5"/>
        <v>#N/A</v>
      </c>
    </row>
    <row r="71" spans="1:31" s="10" customFormat="1" ht="21.95" customHeight="1">
      <c r="A71" s="13"/>
      <c r="B71" s="48"/>
      <c r="C71" s="48"/>
      <c r="D71" s="14"/>
      <c r="E71" s="14"/>
      <c r="F71" s="49"/>
      <c r="G71" s="53"/>
      <c r="H71" s="57"/>
      <c r="I71" s="57">
        <f t="shared" si="0"/>
        <v>2000</v>
      </c>
      <c r="J71" s="9" t="e">
        <f t="shared" si="1"/>
        <v>#N/A</v>
      </c>
      <c r="K71" s="9" t="e">
        <f t="shared" si="2"/>
        <v>#N/A</v>
      </c>
      <c r="N71" s="10" t="e">
        <f>VLOOKUP(E71,ฐานข้อมูล!$A$2:$E$8,2)</f>
        <v>#N/A</v>
      </c>
      <c r="O71" s="10" t="e" cm="1">
        <f t="array" ref="O71">VLOOKUP(N71,ฐานข้อมูล!$H$32:$T$38,{2,3,4,5,6,7,8,9,10,11,12,13},FALSE)</f>
        <v>#N/A</v>
      </c>
      <c r="AA71" s="10" t="e">
        <f t="shared" si="3"/>
        <v>#N/A</v>
      </c>
      <c r="AB71" s="10" t="e">
        <f>VLOOKUP(N71,ฐานข้อมูล!$H$42:$T$48,1+เอกสาร4!AA71,FALSE)</f>
        <v>#N/A</v>
      </c>
      <c r="AC71" s="11" t="e">
        <f t="shared" si="4"/>
        <v>#N/A</v>
      </c>
      <c r="AD71" s="10" t="e">
        <f>VLOOKUP(N71,ฐานข้อมูล!$H$52:$T$58,1+เอกสาร4!AA71)</f>
        <v>#N/A</v>
      </c>
      <c r="AE71" s="10" t="e">
        <f t="shared" si="5"/>
        <v>#N/A</v>
      </c>
    </row>
    <row r="72" spans="1:31" s="10" customFormat="1" ht="21.95" customHeight="1">
      <c r="A72" s="13"/>
      <c r="B72" s="48"/>
      <c r="C72" s="48"/>
      <c r="D72" s="14"/>
      <c r="E72" s="14"/>
      <c r="F72" s="49"/>
      <c r="G72" s="53"/>
      <c r="H72" s="57"/>
      <c r="I72" s="57">
        <f t="shared" ref="I72:I117" si="6">IF(H72&gt;14601,0,IF(H72+2000&gt;14601,14600-H72,2000))</f>
        <v>2000</v>
      </c>
      <c r="J72" s="9" t="e">
        <f t="shared" ref="J72:J117" si="7">AE72</f>
        <v>#N/A</v>
      </c>
      <c r="K72" s="9" t="e">
        <f t="shared" ref="K72:K117" si="8">IF(J72&gt;14601,0,IF(J72+2000&gt;14601,14600-J72,2000))</f>
        <v>#N/A</v>
      </c>
      <c r="N72" s="10" t="e">
        <f>VLOOKUP(E72,ฐานข้อมูล!$A$2:$E$8,2)</f>
        <v>#N/A</v>
      </c>
      <c r="O72" s="10" t="e" cm="1">
        <f t="array" ref="O72">VLOOKUP(N72,ฐานข้อมูล!$H$32:$T$38,{2,3,4,5,6,7,8,9,10,11,12,13},FALSE)</f>
        <v>#N/A</v>
      </c>
      <c r="AA72" s="10" t="e">
        <f t="shared" ref="AA72:AA117" si="9">IF(H72&lt;O72-1,"ระบุค่าไม่ถูกต้อง",IF(H72&lt;O72+1,1,IF(H72&lt;P72+1,2,IF(H72&lt;Q72+1,3,IF(H72&lt;R72+1,4,IF(H72&lt;S72+1,5,IF(H72&lt;T72+1,6,IF(H72&lt;U72+1,7,IF(H72&lt;V72+1,8,IF(H72&lt;W72+1,9,IF(H72&lt;X72+1,10,IF(H72&lt;Y72+1,11,IF(H72&lt;Z72,12,0)))))))))))))</f>
        <v>#N/A</v>
      </c>
      <c r="AB72" s="10" t="e">
        <f>VLOOKUP(N72,ฐานข้อมูล!$H$42:$T$48,1+เอกสาร4!AA72,FALSE)</f>
        <v>#N/A</v>
      </c>
      <c r="AC72" s="11" t="e">
        <f t="shared" ref="AC72:AC117" si="10">AB72+H72</f>
        <v>#N/A</v>
      </c>
      <c r="AD72" s="10" t="e">
        <f>VLOOKUP(N72,ฐานข้อมูล!$H$52:$T$58,1+เอกสาร4!AA72)</f>
        <v>#N/A</v>
      </c>
      <c r="AE72" s="10" t="e">
        <f t="shared" ref="AE72:AE117" si="11">IF(AA72="ระบุค่าไม่ถูกต้อง",AA72,IF(AD72&lt;100,"ไม่ได้ปรับชดเชย",IF(AC72&gt;AD72,AD72,AC72)))</f>
        <v>#N/A</v>
      </c>
    </row>
    <row r="73" spans="1:31" s="10" customFormat="1" ht="21.95" customHeight="1">
      <c r="A73" s="13"/>
      <c r="B73" s="48"/>
      <c r="C73" s="48"/>
      <c r="D73" s="14"/>
      <c r="E73" s="14"/>
      <c r="F73" s="49"/>
      <c r="G73" s="53"/>
      <c r="H73" s="57"/>
      <c r="I73" s="57">
        <f t="shared" si="6"/>
        <v>2000</v>
      </c>
      <c r="J73" s="9" t="e">
        <f t="shared" si="7"/>
        <v>#N/A</v>
      </c>
      <c r="K73" s="9" t="e">
        <f t="shared" si="8"/>
        <v>#N/A</v>
      </c>
      <c r="N73" s="10" t="e">
        <f>VLOOKUP(E73,ฐานข้อมูล!$A$2:$E$8,2)</f>
        <v>#N/A</v>
      </c>
      <c r="O73" s="10" t="e" cm="1">
        <f t="array" ref="O73">VLOOKUP(N73,ฐานข้อมูล!$H$32:$T$38,{2,3,4,5,6,7,8,9,10,11,12,13},FALSE)</f>
        <v>#N/A</v>
      </c>
      <c r="AA73" s="10" t="e">
        <f t="shared" si="9"/>
        <v>#N/A</v>
      </c>
      <c r="AB73" s="10" t="e">
        <f>VLOOKUP(N73,ฐานข้อมูล!$H$42:$T$48,1+เอกสาร4!AA73,FALSE)</f>
        <v>#N/A</v>
      </c>
      <c r="AC73" s="11" t="e">
        <f t="shared" si="10"/>
        <v>#N/A</v>
      </c>
      <c r="AD73" s="10" t="e">
        <f>VLOOKUP(N73,ฐานข้อมูล!$H$52:$T$58,1+เอกสาร4!AA73)</f>
        <v>#N/A</v>
      </c>
      <c r="AE73" s="10" t="e">
        <f t="shared" si="11"/>
        <v>#N/A</v>
      </c>
    </row>
    <row r="74" spans="1:31" s="10" customFormat="1" ht="21.95" customHeight="1">
      <c r="A74" s="13"/>
      <c r="B74" s="48"/>
      <c r="C74" s="48"/>
      <c r="D74" s="14"/>
      <c r="E74" s="14"/>
      <c r="F74" s="49"/>
      <c r="G74" s="53"/>
      <c r="H74" s="57"/>
      <c r="I74" s="57">
        <f t="shared" si="6"/>
        <v>2000</v>
      </c>
      <c r="J74" s="9" t="e">
        <f t="shared" si="7"/>
        <v>#N/A</v>
      </c>
      <c r="K74" s="9" t="e">
        <f t="shared" si="8"/>
        <v>#N/A</v>
      </c>
      <c r="N74" s="10" t="e">
        <f>VLOOKUP(E74,ฐานข้อมูล!$A$2:$E$8,2)</f>
        <v>#N/A</v>
      </c>
      <c r="O74" s="10" t="e" cm="1">
        <f t="array" ref="O74">VLOOKUP(N74,ฐานข้อมูล!$H$32:$T$38,{2,3,4,5,6,7,8,9,10,11,12,13},FALSE)</f>
        <v>#N/A</v>
      </c>
      <c r="AA74" s="10" t="e">
        <f t="shared" si="9"/>
        <v>#N/A</v>
      </c>
      <c r="AB74" s="10" t="e">
        <f>VLOOKUP(N74,ฐานข้อมูล!$H$42:$T$48,1+เอกสาร4!AA74,FALSE)</f>
        <v>#N/A</v>
      </c>
      <c r="AC74" s="11" t="e">
        <f t="shared" si="10"/>
        <v>#N/A</v>
      </c>
      <c r="AD74" s="10" t="e">
        <f>VLOOKUP(N74,ฐานข้อมูล!$H$52:$T$58,1+เอกสาร4!AA74)</f>
        <v>#N/A</v>
      </c>
      <c r="AE74" s="10" t="e">
        <f t="shared" si="11"/>
        <v>#N/A</v>
      </c>
    </row>
    <row r="75" spans="1:31" s="10" customFormat="1" ht="21.95" customHeight="1">
      <c r="A75" s="13"/>
      <c r="B75" s="48"/>
      <c r="C75" s="48"/>
      <c r="D75" s="14"/>
      <c r="E75" s="14"/>
      <c r="F75" s="49"/>
      <c r="G75" s="53"/>
      <c r="H75" s="57"/>
      <c r="I75" s="57">
        <f t="shared" si="6"/>
        <v>2000</v>
      </c>
      <c r="J75" s="9" t="e">
        <f t="shared" si="7"/>
        <v>#N/A</v>
      </c>
      <c r="K75" s="9" t="e">
        <f t="shared" si="8"/>
        <v>#N/A</v>
      </c>
      <c r="N75" s="10" t="e">
        <f>VLOOKUP(E75,ฐานข้อมูล!$A$2:$E$8,2)</f>
        <v>#N/A</v>
      </c>
      <c r="O75" s="10" t="e" cm="1">
        <f t="array" ref="O75">VLOOKUP(N75,ฐานข้อมูล!$H$32:$T$38,{2,3,4,5,6,7,8,9,10,11,12,13},FALSE)</f>
        <v>#N/A</v>
      </c>
      <c r="AA75" s="10" t="e">
        <f t="shared" si="9"/>
        <v>#N/A</v>
      </c>
      <c r="AB75" s="10" t="e">
        <f>VLOOKUP(N75,ฐานข้อมูล!$H$42:$T$48,1+เอกสาร4!AA75,FALSE)</f>
        <v>#N/A</v>
      </c>
      <c r="AC75" s="11" t="e">
        <f t="shared" si="10"/>
        <v>#N/A</v>
      </c>
      <c r="AD75" s="10" t="e">
        <f>VLOOKUP(N75,ฐานข้อมูล!$H$52:$T$58,1+เอกสาร4!AA75)</f>
        <v>#N/A</v>
      </c>
      <c r="AE75" s="10" t="e">
        <f t="shared" si="11"/>
        <v>#N/A</v>
      </c>
    </row>
    <row r="76" spans="1:31" s="10" customFormat="1" ht="21.95" customHeight="1">
      <c r="A76" s="13"/>
      <c r="B76" s="48"/>
      <c r="C76" s="48"/>
      <c r="D76" s="14"/>
      <c r="E76" s="14"/>
      <c r="F76" s="49"/>
      <c r="G76" s="53"/>
      <c r="H76" s="57"/>
      <c r="I76" s="57">
        <f t="shared" si="6"/>
        <v>2000</v>
      </c>
      <c r="J76" s="9" t="e">
        <f t="shared" si="7"/>
        <v>#N/A</v>
      </c>
      <c r="K76" s="9" t="e">
        <f t="shared" si="8"/>
        <v>#N/A</v>
      </c>
      <c r="N76" s="10" t="e">
        <f>VLOOKUP(E76,ฐานข้อมูล!$A$2:$E$8,2)</f>
        <v>#N/A</v>
      </c>
      <c r="O76" s="10" t="e" cm="1">
        <f t="array" ref="O76">VLOOKUP(N76,ฐานข้อมูล!$H$32:$T$38,{2,3,4,5,6,7,8,9,10,11,12,13},FALSE)</f>
        <v>#N/A</v>
      </c>
      <c r="AA76" s="10" t="e">
        <f t="shared" si="9"/>
        <v>#N/A</v>
      </c>
      <c r="AB76" s="10" t="e">
        <f>VLOOKUP(N76,ฐานข้อมูล!$H$42:$T$48,1+เอกสาร4!AA76,FALSE)</f>
        <v>#N/A</v>
      </c>
      <c r="AC76" s="11" t="e">
        <f t="shared" si="10"/>
        <v>#N/A</v>
      </c>
      <c r="AD76" s="10" t="e">
        <f>VLOOKUP(N76,ฐานข้อมูล!$H$52:$T$58,1+เอกสาร4!AA76)</f>
        <v>#N/A</v>
      </c>
      <c r="AE76" s="10" t="e">
        <f t="shared" si="11"/>
        <v>#N/A</v>
      </c>
    </row>
    <row r="77" spans="1:31" s="10" customFormat="1" ht="21.95" customHeight="1">
      <c r="A77" s="13"/>
      <c r="B77" s="48"/>
      <c r="C77" s="48"/>
      <c r="D77" s="14"/>
      <c r="E77" s="14"/>
      <c r="F77" s="49"/>
      <c r="G77" s="53"/>
      <c r="H77" s="57"/>
      <c r="I77" s="57">
        <f t="shared" si="6"/>
        <v>2000</v>
      </c>
      <c r="J77" s="9" t="e">
        <f t="shared" si="7"/>
        <v>#N/A</v>
      </c>
      <c r="K77" s="9" t="e">
        <f t="shared" si="8"/>
        <v>#N/A</v>
      </c>
      <c r="N77" s="10" t="e">
        <f>VLOOKUP(E77,ฐานข้อมูล!$A$2:$E$8,2)</f>
        <v>#N/A</v>
      </c>
      <c r="O77" s="10" t="e" cm="1">
        <f t="array" ref="O77">VLOOKUP(N77,ฐานข้อมูล!$H$32:$T$38,{2,3,4,5,6,7,8,9,10,11,12,13},FALSE)</f>
        <v>#N/A</v>
      </c>
      <c r="AA77" s="10" t="e">
        <f t="shared" si="9"/>
        <v>#N/A</v>
      </c>
      <c r="AB77" s="10" t="e">
        <f>VLOOKUP(N77,ฐานข้อมูล!$H$42:$T$48,1+เอกสาร4!AA77,FALSE)</f>
        <v>#N/A</v>
      </c>
      <c r="AC77" s="11" t="e">
        <f t="shared" si="10"/>
        <v>#N/A</v>
      </c>
      <c r="AD77" s="10" t="e">
        <f>VLOOKUP(N77,ฐานข้อมูล!$H$52:$T$58,1+เอกสาร4!AA77)</f>
        <v>#N/A</v>
      </c>
      <c r="AE77" s="10" t="e">
        <f t="shared" si="11"/>
        <v>#N/A</v>
      </c>
    </row>
    <row r="78" spans="1:31" s="10" customFormat="1" ht="21.95" customHeight="1">
      <c r="A78" s="13"/>
      <c r="B78" s="48"/>
      <c r="C78" s="48"/>
      <c r="D78" s="14"/>
      <c r="E78" s="14"/>
      <c r="F78" s="49"/>
      <c r="G78" s="53"/>
      <c r="H78" s="57"/>
      <c r="I78" s="57">
        <f t="shared" si="6"/>
        <v>2000</v>
      </c>
      <c r="J78" s="9" t="e">
        <f t="shared" si="7"/>
        <v>#N/A</v>
      </c>
      <c r="K78" s="9" t="e">
        <f t="shared" si="8"/>
        <v>#N/A</v>
      </c>
      <c r="N78" s="10" t="e">
        <f>VLOOKUP(E78,ฐานข้อมูล!$A$2:$E$8,2)</f>
        <v>#N/A</v>
      </c>
      <c r="O78" s="10" t="e" cm="1">
        <f t="array" ref="O78">VLOOKUP(N78,ฐานข้อมูล!$H$32:$T$38,{2,3,4,5,6,7,8,9,10,11,12,13},FALSE)</f>
        <v>#N/A</v>
      </c>
      <c r="AA78" s="10" t="e">
        <f t="shared" si="9"/>
        <v>#N/A</v>
      </c>
      <c r="AB78" s="10" t="e">
        <f>VLOOKUP(N78,ฐานข้อมูล!$H$42:$T$48,1+เอกสาร4!AA78,FALSE)</f>
        <v>#N/A</v>
      </c>
      <c r="AC78" s="11" t="e">
        <f t="shared" si="10"/>
        <v>#N/A</v>
      </c>
      <c r="AD78" s="10" t="e">
        <f>VLOOKUP(N78,ฐานข้อมูล!$H$52:$T$58,1+เอกสาร4!AA78)</f>
        <v>#N/A</v>
      </c>
      <c r="AE78" s="10" t="e">
        <f t="shared" si="11"/>
        <v>#N/A</v>
      </c>
    </row>
    <row r="79" spans="1:31" s="10" customFormat="1" ht="21.95" customHeight="1">
      <c r="A79" s="13"/>
      <c r="B79" s="48"/>
      <c r="C79" s="48"/>
      <c r="D79" s="14"/>
      <c r="E79" s="14"/>
      <c r="F79" s="49"/>
      <c r="G79" s="53"/>
      <c r="H79" s="57"/>
      <c r="I79" s="57">
        <f t="shared" si="6"/>
        <v>2000</v>
      </c>
      <c r="J79" s="9" t="e">
        <f t="shared" si="7"/>
        <v>#N/A</v>
      </c>
      <c r="K79" s="9" t="e">
        <f t="shared" si="8"/>
        <v>#N/A</v>
      </c>
      <c r="N79" s="10" t="e">
        <f>VLOOKUP(E79,ฐานข้อมูล!$A$2:$E$8,2)</f>
        <v>#N/A</v>
      </c>
      <c r="O79" s="10" t="e" cm="1">
        <f t="array" ref="O79">VLOOKUP(N79,ฐานข้อมูล!$H$32:$T$38,{2,3,4,5,6,7,8,9,10,11,12,13},FALSE)</f>
        <v>#N/A</v>
      </c>
      <c r="AA79" s="10" t="e">
        <f t="shared" si="9"/>
        <v>#N/A</v>
      </c>
      <c r="AB79" s="10" t="e">
        <f>VLOOKUP(N79,ฐานข้อมูล!$H$42:$T$48,1+เอกสาร4!AA79,FALSE)</f>
        <v>#N/A</v>
      </c>
      <c r="AC79" s="11" t="e">
        <f t="shared" si="10"/>
        <v>#N/A</v>
      </c>
      <c r="AD79" s="10" t="e">
        <f>VLOOKUP(N79,ฐานข้อมูล!$H$52:$T$58,1+เอกสาร4!AA79)</f>
        <v>#N/A</v>
      </c>
      <c r="AE79" s="10" t="e">
        <f t="shared" si="11"/>
        <v>#N/A</v>
      </c>
    </row>
    <row r="80" spans="1:31" s="10" customFormat="1" ht="21.95" customHeight="1">
      <c r="A80" s="13"/>
      <c r="B80" s="48"/>
      <c r="C80" s="48"/>
      <c r="D80" s="14"/>
      <c r="E80" s="14"/>
      <c r="F80" s="49"/>
      <c r="G80" s="53"/>
      <c r="H80" s="57"/>
      <c r="I80" s="57">
        <f t="shared" si="6"/>
        <v>2000</v>
      </c>
      <c r="J80" s="9" t="e">
        <f t="shared" si="7"/>
        <v>#N/A</v>
      </c>
      <c r="K80" s="9" t="e">
        <f t="shared" si="8"/>
        <v>#N/A</v>
      </c>
      <c r="N80" s="10" t="e">
        <f>VLOOKUP(E80,ฐานข้อมูล!$A$2:$E$8,2)</f>
        <v>#N/A</v>
      </c>
      <c r="O80" s="10" t="e" cm="1">
        <f t="array" ref="O80">VLOOKUP(N80,ฐานข้อมูล!$H$32:$T$38,{2,3,4,5,6,7,8,9,10,11,12,13},FALSE)</f>
        <v>#N/A</v>
      </c>
      <c r="AA80" s="10" t="e">
        <f t="shared" si="9"/>
        <v>#N/A</v>
      </c>
      <c r="AB80" s="10" t="e">
        <f>VLOOKUP(N80,ฐานข้อมูล!$H$42:$T$48,1+เอกสาร4!AA80,FALSE)</f>
        <v>#N/A</v>
      </c>
      <c r="AC80" s="11" t="e">
        <f t="shared" si="10"/>
        <v>#N/A</v>
      </c>
      <c r="AD80" s="10" t="e">
        <f>VLOOKUP(N80,ฐานข้อมูล!$H$52:$T$58,1+เอกสาร4!AA80)</f>
        <v>#N/A</v>
      </c>
      <c r="AE80" s="10" t="e">
        <f t="shared" si="11"/>
        <v>#N/A</v>
      </c>
    </row>
    <row r="81" spans="1:31" s="10" customFormat="1" ht="21.95" customHeight="1">
      <c r="A81" s="13"/>
      <c r="B81" s="48"/>
      <c r="C81" s="48"/>
      <c r="D81" s="14"/>
      <c r="E81" s="14"/>
      <c r="F81" s="49"/>
      <c r="G81" s="53"/>
      <c r="H81" s="57"/>
      <c r="I81" s="57">
        <f t="shared" si="6"/>
        <v>2000</v>
      </c>
      <c r="J81" s="9" t="e">
        <f t="shared" si="7"/>
        <v>#N/A</v>
      </c>
      <c r="K81" s="9" t="e">
        <f t="shared" si="8"/>
        <v>#N/A</v>
      </c>
      <c r="N81" s="10" t="e">
        <f>VLOOKUP(E81,ฐานข้อมูล!$A$2:$E$8,2)</f>
        <v>#N/A</v>
      </c>
      <c r="O81" s="10" t="e" cm="1">
        <f t="array" ref="O81">VLOOKUP(N81,ฐานข้อมูล!$H$32:$T$38,{2,3,4,5,6,7,8,9,10,11,12,13},FALSE)</f>
        <v>#N/A</v>
      </c>
      <c r="AA81" s="10" t="e">
        <f t="shared" si="9"/>
        <v>#N/A</v>
      </c>
      <c r="AB81" s="10" t="e">
        <f>VLOOKUP(N81,ฐานข้อมูล!$H$42:$T$48,1+เอกสาร4!AA81,FALSE)</f>
        <v>#N/A</v>
      </c>
      <c r="AC81" s="11" t="e">
        <f t="shared" si="10"/>
        <v>#N/A</v>
      </c>
      <c r="AD81" s="10" t="e">
        <f>VLOOKUP(N81,ฐานข้อมูล!$H$52:$T$58,1+เอกสาร4!AA81)</f>
        <v>#N/A</v>
      </c>
      <c r="AE81" s="10" t="e">
        <f t="shared" si="11"/>
        <v>#N/A</v>
      </c>
    </row>
    <row r="82" spans="1:31" s="10" customFormat="1" ht="21.95" customHeight="1">
      <c r="A82" s="13"/>
      <c r="B82" s="48"/>
      <c r="C82" s="48"/>
      <c r="D82" s="14"/>
      <c r="E82" s="14"/>
      <c r="F82" s="49"/>
      <c r="G82" s="53"/>
      <c r="H82" s="57"/>
      <c r="I82" s="57">
        <f t="shared" si="6"/>
        <v>2000</v>
      </c>
      <c r="J82" s="9" t="e">
        <f t="shared" si="7"/>
        <v>#N/A</v>
      </c>
      <c r="K82" s="9" t="e">
        <f t="shared" si="8"/>
        <v>#N/A</v>
      </c>
      <c r="N82" s="10" t="e">
        <f>VLOOKUP(E82,ฐานข้อมูล!$A$2:$E$8,2)</f>
        <v>#N/A</v>
      </c>
      <c r="O82" s="10" t="e" cm="1">
        <f t="array" ref="O82">VLOOKUP(N82,ฐานข้อมูล!$H$32:$T$38,{2,3,4,5,6,7,8,9,10,11,12,13},FALSE)</f>
        <v>#N/A</v>
      </c>
      <c r="AA82" s="10" t="e">
        <f t="shared" si="9"/>
        <v>#N/A</v>
      </c>
      <c r="AB82" s="10" t="e">
        <f>VLOOKUP(N82,ฐานข้อมูล!$H$42:$T$48,1+เอกสาร4!AA82,FALSE)</f>
        <v>#N/A</v>
      </c>
      <c r="AC82" s="11" t="e">
        <f t="shared" si="10"/>
        <v>#N/A</v>
      </c>
      <c r="AD82" s="10" t="e">
        <f>VLOOKUP(N82,ฐานข้อมูล!$H$52:$T$58,1+เอกสาร4!AA82)</f>
        <v>#N/A</v>
      </c>
      <c r="AE82" s="10" t="e">
        <f t="shared" si="11"/>
        <v>#N/A</v>
      </c>
    </row>
    <row r="83" spans="1:31" s="10" customFormat="1" ht="21.95" customHeight="1">
      <c r="A83" s="13"/>
      <c r="B83" s="48"/>
      <c r="C83" s="48"/>
      <c r="D83" s="14"/>
      <c r="E83" s="14"/>
      <c r="F83" s="49"/>
      <c r="G83" s="53"/>
      <c r="H83" s="57"/>
      <c r="I83" s="57">
        <f t="shared" si="6"/>
        <v>2000</v>
      </c>
      <c r="J83" s="9" t="e">
        <f t="shared" si="7"/>
        <v>#N/A</v>
      </c>
      <c r="K83" s="9" t="e">
        <f t="shared" si="8"/>
        <v>#N/A</v>
      </c>
      <c r="N83" s="10" t="e">
        <f>VLOOKUP(E83,ฐานข้อมูล!$A$2:$E$8,2)</f>
        <v>#N/A</v>
      </c>
      <c r="O83" s="10" t="e" cm="1">
        <f t="array" ref="O83">VLOOKUP(N83,ฐานข้อมูล!$H$32:$T$38,{2,3,4,5,6,7,8,9,10,11,12,13},FALSE)</f>
        <v>#N/A</v>
      </c>
      <c r="AA83" s="10" t="e">
        <f t="shared" si="9"/>
        <v>#N/A</v>
      </c>
      <c r="AB83" s="10" t="e">
        <f>VLOOKUP(N83,ฐานข้อมูล!$H$42:$T$48,1+เอกสาร4!AA83,FALSE)</f>
        <v>#N/A</v>
      </c>
      <c r="AC83" s="11" t="e">
        <f t="shared" si="10"/>
        <v>#N/A</v>
      </c>
      <c r="AD83" s="10" t="e">
        <f>VLOOKUP(N83,ฐานข้อมูล!$H$52:$T$58,1+เอกสาร4!AA83)</f>
        <v>#N/A</v>
      </c>
      <c r="AE83" s="10" t="e">
        <f t="shared" si="11"/>
        <v>#N/A</v>
      </c>
    </row>
    <row r="84" spans="1:31" s="10" customFormat="1" ht="21.95" customHeight="1">
      <c r="A84" s="13"/>
      <c r="B84" s="48"/>
      <c r="C84" s="48"/>
      <c r="D84" s="14"/>
      <c r="E84" s="14"/>
      <c r="F84" s="49"/>
      <c r="G84" s="53"/>
      <c r="H84" s="57"/>
      <c r="I84" s="57">
        <f t="shared" si="6"/>
        <v>2000</v>
      </c>
      <c r="J84" s="9" t="e">
        <f t="shared" si="7"/>
        <v>#N/A</v>
      </c>
      <c r="K84" s="9" t="e">
        <f t="shared" si="8"/>
        <v>#N/A</v>
      </c>
      <c r="N84" s="10" t="e">
        <f>VLOOKUP(E84,ฐานข้อมูล!$A$2:$E$8,2)</f>
        <v>#N/A</v>
      </c>
      <c r="O84" s="10" t="e" cm="1">
        <f t="array" ref="O84">VLOOKUP(N84,ฐานข้อมูล!$H$32:$T$38,{2,3,4,5,6,7,8,9,10,11,12,13},FALSE)</f>
        <v>#N/A</v>
      </c>
      <c r="AA84" s="10" t="e">
        <f t="shared" si="9"/>
        <v>#N/A</v>
      </c>
      <c r="AB84" s="10" t="e">
        <f>VLOOKUP(N84,ฐานข้อมูล!$H$42:$T$48,1+เอกสาร4!AA84,FALSE)</f>
        <v>#N/A</v>
      </c>
      <c r="AC84" s="11" t="e">
        <f t="shared" si="10"/>
        <v>#N/A</v>
      </c>
      <c r="AD84" s="10" t="e">
        <f>VLOOKUP(N84,ฐานข้อมูล!$H$52:$T$58,1+เอกสาร4!AA84)</f>
        <v>#N/A</v>
      </c>
      <c r="AE84" s="10" t="e">
        <f t="shared" si="11"/>
        <v>#N/A</v>
      </c>
    </row>
    <row r="85" spans="1:31" s="10" customFormat="1" ht="21.95" customHeight="1">
      <c r="A85" s="13"/>
      <c r="B85" s="48"/>
      <c r="C85" s="48"/>
      <c r="D85" s="14"/>
      <c r="E85" s="14"/>
      <c r="F85" s="49"/>
      <c r="G85" s="53"/>
      <c r="H85" s="57"/>
      <c r="I85" s="57">
        <f t="shared" si="6"/>
        <v>2000</v>
      </c>
      <c r="J85" s="9" t="e">
        <f t="shared" si="7"/>
        <v>#N/A</v>
      </c>
      <c r="K85" s="9" t="e">
        <f t="shared" si="8"/>
        <v>#N/A</v>
      </c>
      <c r="N85" s="10" t="e">
        <f>VLOOKUP(E85,ฐานข้อมูล!$A$2:$E$8,2)</f>
        <v>#N/A</v>
      </c>
      <c r="O85" s="10" t="e" cm="1">
        <f t="array" ref="O85">VLOOKUP(N85,ฐานข้อมูล!$H$32:$T$38,{2,3,4,5,6,7,8,9,10,11,12,13},FALSE)</f>
        <v>#N/A</v>
      </c>
      <c r="AA85" s="10" t="e">
        <f t="shared" si="9"/>
        <v>#N/A</v>
      </c>
      <c r="AB85" s="10" t="e">
        <f>VLOOKUP(N85,ฐานข้อมูล!$H$42:$T$48,1+เอกสาร4!AA85,FALSE)</f>
        <v>#N/A</v>
      </c>
      <c r="AC85" s="11" t="e">
        <f t="shared" si="10"/>
        <v>#N/A</v>
      </c>
      <c r="AD85" s="10" t="e">
        <f>VLOOKUP(N85,ฐานข้อมูล!$H$52:$T$58,1+เอกสาร4!AA85)</f>
        <v>#N/A</v>
      </c>
      <c r="AE85" s="10" t="e">
        <f t="shared" si="11"/>
        <v>#N/A</v>
      </c>
    </row>
    <row r="86" spans="1:31" s="10" customFormat="1" ht="21.95" customHeight="1">
      <c r="A86" s="13"/>
      <c r="B86" s="48"/>
      <c r="C86" s="48"/>
      <c r="D86" s="14"/>
      <c r="E86" s="14"/>
      <c r="F86" s="49"/>
      <c r="G86" s="53"/>
      <c r="H86" s="57"/>
      <c r="I86" s="57">
        <f t="shared" si="6"/>
        <v>2000</v>
      </c>
      <c r="J86" s="9" t="e">
        <f t="shared" si="7"/>
        <v>#N/A</v>
      </c>
      <c r="K86" s="9" t="e">
        <f t="shared" si="8"/>
        <v>#N/A</v>
      </c>
      <c r="N86" s="10" t="e">
        <f>VLOOKUP(E86,ฐานข้อมูล!$A$2:$E$8,2)</f>
        <v>#N/A</v>
      </c>
      <c r="O86" s="10" t="e" cm="1">
        <f t="array" ref="O86">VLOOKUP(N86,ฐานข้อมูล!$H$32:$T$38,{2,3,4,5,6,7,8,9,10,11,12,13},FALSE)</f>
        <v>#N/A</v>
      </c>
      <c r="AA86" s="10" t="e">
        <f t="shared" si="9"/>
        <v>#N/A</v>
      </c>
      <c r="AB86" s="10" t="e">
        <f>VLOOKUP(N86,ฐานข้อมูล!$H$42:$T$48,1+เอกสาร4!AA86,FALSE)</f>
        <v>#N/A</v>
      </c>
      <c r="AC86" s="11" t="e">
        <f t="shared" si="10"/>
        <v>#N/A</v>
      </c>
      <c r="AD86" s="10" t="e">
        <f>VLOOKUP(N86,ฐานข้อมูล!$H$52:$T$58,1+เอกสาร4!AA86)</f>
        <v>#N/A</v>
      </c>
      <c r="AE86" s="10" t="e">
        <f t="shared" si="11"/>
        <v>#N/A</v>
      </c>
    </row>
    <row r="87" spans="1:31" s="10" customFormat="1" ht="21.95" customHeight="1">
      <c r="A87" s="13"/>
      <c r="B87" s="48"/>
      <c r="C87" s="48"/>
      <c r="D87" s="14"/>
      <c r="E87" s="14"/>
      <c r="F87" s="49"/>
      <c r="G87" s="53"/>
      <c r="H87" s="57"/>
      <c r="I87" s="57">
        <f t="shared" si="6"/>
        <v>2000</v>
      </c>
      <c r="J87" s="9" t="e">
        <f t="shared" si="7"/>
        <v>#N/A</v>
      </c>
      <c r="K87" s="9" t="e">
        <f t="shared" si="8"/>
        <v>#N/A</v>
      </c>
      <c r="N87" s="10" t="e">
        <f>VLOOKUP(E87,ฐานข้อมูล!$A$2:$E$8,2)</f>
        <v>#N/A</v>
      </c>
      <c r="O87" s="10" t="e" cm="1">
        <f t="array" ref="O87">VLOOKUP(N87,ฐานข้อมูล!$H$32:$T$38,{2,3,4,5,6,7,8,9,10,11,12,13},FALSE)</f>
        <v>#N/A</v>
      </c>
      <c r="AA87" s="10" t="e">
        <f t="shared" si="9"/>
        <v>#N/A</v>
      </c>
      <c r="AB87" s="10" t="e">
        <f>VLOOKUP(N87,ฐานข้อมูล!$H$42:$T$48,1+เอกสาร4!AA87,FALSE)</f>
        <v>#N/A</v>
      </c>
      <c r="AC87" s="11" t="e">
        <f t="shared" si="10"/>
        <v>#N/A</v>
      </c>
      <c r="AD87" s="10" t="e">
        <f>VLOOKUP(N87,ฐานข้อมูล!$H$52:$T$58,1+เอกสาร4!AA87)</f>
        <v>#N/A</v>
      </c>
      <c r="AE87" s="10" t="e">
        <f t="shared" si="11"/>
        <v>#N/A</v>
      </c>
    </row>
    <row r="88" spans="1:31" s="10" customFormat="1" ht="21.95" customHeight="1">
      <c r="A88" s="13"/>
      <c r="B88" s="48"/>
      <c r="C88" s="48"/>
      <c r="D88" s="14"/>
      <c r="E88" s="14"/>
      <c r="F88" s="49"/>
      <c r="G88" s="53"/>
      <c r="H88" s="57"/>
      <c r="I88" s="57">
        <f t="shared" si="6"/>
        <v>2000</v>
      </c>
      <c r="J88" s="9" t="e">
        <f t="shared" si="7"/>
        <v>#N/A</v>
      </c>
      <c r="K88" s="9" t="e">
        <f t="shared" si="8"/>
        <v>#N/A</v>
      </c>
      <c r="N88" s="10" t="e">
        <f>VLOOKUP(E88,ฐานข้อมูล!$A$2:$E$8,2)</f>
        <v>#N/A</v>
      </c>
      <c r="O88" s="10" t="e" cm="1">
        <f t="array" ref="O88">VLOOKUP(N88,ฐานข้อมูล!$H$32:$T$38,{2,3,4,5,6,7,8,9,10,11,12,13},FALSE)</f>
        <v>#N/A</v>
      </c>
      <c r="AA88" s="10" t="e">
        <f t="shared" si="9"/>
        <v>#N/A</v>
      </c>
      <c r="AB88" s="10" t="e">
        <f>VLOOKUP(N88,ฐานข้อมูล!$H$42:$T$48,1+เอกสาร4!AA88,FALSE)</f>
        <v>#N/A</v>
      </c>
      <c r="AC88" s="11" t="e">
        <f t="shared" si="10"/>
        <v>#N/A</v>
      </c>
      <c r="AD88" s="10" t="e">
        <f>VLOOKUP(N88,ฐานข้อมูล!$H$52:$T$58,1+เอกสาร4!AA88)</f>
        <v>#N/A</v>
      </c>
      <c r="AE88" s="10" t="e">
        <f t="shared" si="11"/>
        <v>#N/A</v>
      </c>
    </row>
    <row r="89" spans="1:31" s="10" customFormat="1" ht="21.95" customHeight="1">
      <c r="A89" s="13"/>
      <c r="B89" s="48"/>
      <c r="C89" s="48"/>
      <c r="D89" s="14"/>
      <c r="E89" s="14"/>
      <c r="F89" s="49"/>
      <c r="G89" s="53"/>
      <c r="H89" s="57"/>
      <c r="I89" s="57">
        <f t="shared" si="6"/>
        <v>2000</v>
      </c>
      <c r="J89" s="9" t="e">
        <f t="shared" si="7"/>
        <v>#N/A</v>
      </c>
      <c r="K89" s="9" t="e">
        <f t="shared" si="8"/>
        <v>#N/A</v>
      </c>
      <c r="N89" s="10" t="e">
        <f>VLOOKUP(E89,ฐานข้อมูล!$A$2:$E$8,2)</f>
        <v>#N/A</v>
      </c>
      <c r="O89" s="10" t="e" cm="1">
        <f t="array" ref="O89">VLOOKUP(N89,ฐานข้อมูล!$H$32:$T$38,{2,3,4,5,6,7,8,9,10,11,12,13},FALSE)</f>
        <v>#N/A</v>
      </c>
      <c r="AA89" s="10" t="e">
        <f t="shared" si="9"/>
        <v>#N/A</v>
      </c>
      <c r="AB89" s="10" t="e">
        <f>VLOOKUP(N89,ฐานข้อมูล!$H$42:$T$48,1+เอกสาร4!AA89,FALSE)</f>
        <v>#N/A</v>
      </c>
      <c r="AC89" s="11" t="e">
        <f t="shared" si="10"/>
        <v>#N/A</v>
      </c>
      <c r="AD89" s="10" t="e">
        <f>VLOOKUP(N89,ฐานข้อมูล!$H$52:$T$58,1+เอกสาร4!AA89)</f>
        <v>#N/A</v>
      </c>
      <c r="AE89" s="10" t="e">
        <f t="shared" si="11"/>
        <v>#N/A</v>
      </c>
    </row>
    <row r="90" spans="1:31" s="10" customFormat="1" ht="21.95" customHeight="1">
      <c r="A90" s="13"/>
      <c r="B90" s="48"/>
      <c r="C90" s="48"/>
      <c r="D90" s="14"/>
      <c r="E90" s="14"/>
      <c r="F90" s="49"/>
      <c r="G90" s="53"/>
      <c r="H90" s="57"/>
      <c r="I90" s="57">
        <f t="shared" si="6"/>
        <v>2000</v>
      </c>
      <c r="J90" s="9" t="e">
        <f t="shared" si="7"/>
        <v>#N/A</v>
      </c>
      <c r="K90" s="9" t="e">
        <f t="shared" si="8"/>
        <v>#N/A</v>
      </c>
      <c r="N90" s="10" t="e">
        <f>VLOOKUP(E90,ฐานข้อมูล!$A$2:$E$8,2)</f>
        <v>#N/A</v>
      </c>
      <c r="O90" s="10" t="e" cm="1">
        <f t="array" ref="O90">VLOOKUP(N90,ฐานข้อมูล!$H$32:$T$38,{2,3,4,5,6,7,8,9,10,11,12,13},FALSE)</f>
        <v>#N/A</v>
      </c>
      <c r="AA90" s="10" t="e">
        <f t="shared" si="9"/>
        <v>#N/A</v>
      </c>
      <c r="AB90" s="10" t="e">
        <f>VLOOKUP(N90,ฐานข้อมูล!$H$42:$T$48,1+เอกสาร4!AA90,FALSE)</f>
        <v>#N/A</v>
      </c>
      <c r="AC90" s="11" t="e">
        <f t="shared" si="10"/>
        <v>#N/A</v>
      </c>
      <c r="AD90" s="10" t="e">
        <f>VLOOKUP(N90,ฐานข้อมูล!$H$52:$T$58,1+เอกสาร4!AA90)</f>
        <v>#N/A</v>
      </c>
      <c r="AE90" s="10" t="e">
        <f t="shared" si="11"/>
        <v>#N/A</v>
      </c>
    </row>
    <row r="91" spans="1:31" s="10" customFormat="1" ht="21.95" customHeight="1">
      <c r="A91" s="13"/>
      <c r="B91" s="48"/>
      <c r="C91" s="48"/>
      <c r="D91" s="14"/>
      <c r="E91" s="14"/>
      <c r="F91" s="49"/>
      <c r="G91" s="53"/>
      <c r="H91" s="57"/>
      <c r="I91" s="57">
        <f t="shared" si="6"/>
        <v>2000</v>
      </c>
      <c r="J91" s="9" t="e">
        <f t="shared" si="7"/>
        <v>#N/A</v>
      </c>
      <c r="K91" s="9" t="e">
        <f t="shared" si="8"/>
        <v>#N/A</v>
      </c>
      <c r="N91" s="10" t="e">
        <f>VLOOKUP(E91,ฐานข้อมูล!$A$2:$E$8,2)</f>
        <v>#N/A</v>
      </c>
      <c r="O91" s="10" t="e" cm="1">
        <f t="array" ref="O91">VLOOKUP(N91,ฐานข้อมูล!$H$32:$T$38,{2,3,4,5,6,7,8,9,10,11,12,13},FALSE)</f>
        <v>#N/A</v>
      </c>
      <c r="AA91" s="10" t="e">
        <f t="shared" si="9"/>
        <v>#N/A</v>
      </c>
      <c r="AB91" s="10" t="e">
        <f>VLOOKUP(N91,ฐานข้อมูล!$H$42:$T$48,1+เอกสาร4!AA91,FALSE)</f>
        <v>#N/A</v>
      </c>
      <c r="AC91" s="11" t="e">
        <f t="shared" si="10"/>
        <v>#N/A</v>
      </c>
      <c r="AD91" s="10" t="e">
        <f>VLOOKUP(N91,ฐานข้อมูล!$H$52:$T$58,1+เอกสาร4!AA91)</f>
        <v>#N/A</v>
      </c>
      <c r="AE91" s="10" t="e">
        <f t="shared" si="11"/>
        <v>#N/A</v>
      </c>
    </row>
    <row r="92" spans="1:31" s="10" customFormat="1" ht="21.95" customHeight="1">
      <c r="A92" s="13"/>
      <c r="B92" s="48"/>
      <c r="C92" s="48"/>
      <c r="D92" s="14"/>
      <c r="E92" s="14"/>
      <c r="F92" s="49"/>
      <c r="G92" s="53"/>
      <c r="H92" s="57"/>
      <c r="I92" s="57">
        <f t="shared" si="6"/>
        <v>2000</v>
      </c>
      <c r="J92" s="9" t="e">
        <f t="shared" si="7"/>
        <v>#N/A</v>
      </c>
      <c r="K92" s="9" t="e">
        <f t="shared" si="8"/>
        <v>#N/A</v>
      </c>
      <c r="N92" s="10" t="e">
        <f>VLOOKUP(E92,ฐานข้อมูล!$A$2:$E$8,2)</f>
        <v>#N/A</v>
      </c>
      <c r="O92" s="10" t="e" cm="1">
        <f t="array" ref="O92">VLOOKUP(N92,ฐานข้อมูล!$H$32:$T$38,{2,3,4,5,6,7,8,9,10,11,12,13},FALSE)</f>
        <v>#N/A</v>
      </c>
      <c r="AA92" s="10" t="e">
        <f t="shared" si="9"/>
        <v>#N/A</v>
      </c>
      <c r="AB92" s="10" t="e">
        <f>VLOOKUP(N92,ฐานข้อมูล!$H$42:$T$48,1+เอกสาร4!AA92,FALSE)</f>
        <v>#N/A</v>
      </c>
      <c r="AC92" s="11" t="e">
        <f t="shared" si="10"/>
        <v>#N/A</v>
      </c>
      <c r="AD92" s="10" t="e">
        <f>VLOOKUP(N92,ฐานข้อมูล!$H$52:$T$58,1+เอกสาร4!AA92)</f>
        <v>#N/A</v>
      </c>
      <c r="AE92" s="10" t="e">
        <f t="shared" si="11"/>
        <v>#N/A</v>
      </c>
    </row>
    <row r="93" spans="1:31" s="10" customFormat="1" ht="21.95" customHeight="1">
      <c r="A93" s="13"/>
      <c r="B93" s="48"/>
      <c r="C93" s="48"/>
      <c r="D93" s="14"/>
      <c r="E93" s="14"/>
      <c r="F93" s="49"/>
      <c r="G93" s="53"/>
      <c r="H93" s="57"/>
      <c r="I93" s="57">
        <f t="shared" si="6"/>
        <v>2000</v>
      </c>
      <c r="J93" s="9" t="e">
        <f t="shared" si="7"/>
        <v>#N/A</v>
      </c>
      <c r="K93" s="9" t="e">
        <f t="shared" si="8"/>
        <v>#N/A</v>
      </c>
      <c r="N93" s="10" t="e">
        <f>VLOOKUP(E93,ฐานข้อมูล!$A$2:$E$8,2)</f>
        <v>#N/A</v>
      </c>
      <c r="O93" s="10" t="e" cm="1">
        <f t="array" ref="O93">VLOOKUP(N93,ฐานข้อมูล!$H$32:$T$38,{2,3,4,5,6,7,8,9,10,11,12,13},FALSE)</f>
        <v>#N/A</v>
      </c>
      <c r="AA93" s="10" t="e">
        <f t="shared" si="9"/>
        <v>#N/A</v>
      </c>
      <c r="AB93" s="10" t="e">
        <f>VLOOKUP(N93,ฐานข้อมูล!$H$42:$T$48,1+เอกสาร4!AA93,FALSE)</f>
        <v>#N/A</v>
      </c>
      <c r="AC93" s="11" t="e">
        <f t="shared" si="10"/>
        <v>#N/A</v>
      </c>
      <c r="AD93" s="10" t="e">
        <f>VLOOKUP(N93,ฐานข้อมูล!$H$52:$T$58,1+เอกสาร4!AA93)</f>
        <v>#N/A</v>
      </c>
      <c r="AE93" s="10" t="e">
        <f t="shared" si="11"/>
        <v>#N/A</v>
      </c>
    </row>
    <row r="94" spans="1:31" s="10" customFormat="1" ht="21.95" customHeight="1">
      <c r="A94" s="13"/>
      <c r="B94" s="48"/>
      <c r="C94" s="48"/>
      <c r="D94" s="14"/>
      <c r="E94" s="14"/>
      <c r="F94" s="49"/>
      <c r="G94" s="53"/>
      <c r="H94" s="57"/>
      <c r="I94" s="57">
        <f t="shared" si="6"/>
        <v>2000</v>
      </c>
      <c r="J94" s="9" t="e">
        <f t="shared" si="7"/>
        <v>#N/A</v>
      </c>
      <c r="K94" s="9" t="e">
        <f t="shared" si="8"/>
        <v>#N/A</v>
      </c>
      <c r="N94" s="10" t="e">
        <f>VLOOKUP(E94,ฐานข้อมูล!$A$2:$E$8,2)</f>
        <v>#N/A</v>
      </c>
      <c r="O94" s="10" t="e" cm="1">
        <f t="array" ref="O94">VLOOKUP(N94,ฐานข้อมูล!$H$32:$T$38,{2,3,4,5,6,7,8,9,10,11,12,13},FALSE)</f>
        <v>#N/A</v>
      </c>
      <c r="AA94" s="10" t="e">
        <f t="shared" si="9"/>
        <v>#N/A</v>
      </c>
      <c r="AB94" s="10" t="e">
        <f>VLOOKUP(N94,ฐานข้อมูล!$H$42:$T$48,1+เอกสาร4!AA94,FALSE)</f>
        <v>#N/A</v>
      </c>
      <c r="AC94" s="11" t="e">
        <f t="shared" si="10"/>
        <v>#N/A</v>
      </c>
      <c r="AD94" s="10" t="e">
        <f>VLOOKUP(N94,ฐานข้อมูล!$H$52:$T$58,1+เอกสาร4!AA94)</f>
        <v>#N/A</v>
      </c>
      <c r="AE94" s="10" t="e">
        <f t="shared" si="11"/>
        <v>#N/A</v>
      </c>
    </row>
    <row r="95" spans="1:31" s="10" customFormat="1" ht="21.95" customHeight="1">
      <c r="A95" s="13"/>
      <c r="B95" s="48"/>
      <c r="C95" s="48"/>
      <c r="D95" s="14"/>
      <c r="E95" s="14"/>
      <c r="F95" s="49"/>
      <c r="G95" s="53"/>
      <c r="H95" s="57"/>
      <c r="I95" s="57">
        <f t="shared" si="6"/>
        <v>2000</v>
      </c>
      <c r="J95" s="9" t="e">
        <f t="shared" si="7"/>
        <v>#N/A</v>
      </c>
      <c r="K95" s="9" t="e">
        <f t="shared" si="8"/>
        <v>#N/A</v>
      </c>
      <c r="N95" s="10" t="e">
        <f>VLOOKUP(E95,ฐานข้อมูล!$A$2:$E$8,2)</f>
        <v>#N/A</v>
      </c>
      <c r="O95" s="10" t="e" cm="1">
        <f t="array" ref="O95">VLOOKUP(N95,ฐานข้อมูล!$H$32:$T$38,{2,3,4,5,6,7,8,9,10,11,12,13},FALSE)</f>
        <v>#N/A</v>
      </c>
      <c r="AA95" s="10" t="e">
        <f t="shared" si="9"/>
        <v>#N/A</v>
      </c>
      <c r="AB95" s="10" t="e">
        <f>VLOOKUP(N95,ฐานข้อมูล!$H$42:$T$48,1+เอกสาร4!AA95,FALSE)</f>
        <v>#N/A</v>
      </c>
      <c r="AC95" s="11" t="e">
        <f t="shared" si="10"/>
        <v>#N/A</v>
      </c>
      <c r="AD95" s="10" t="e">
        <f>VLOOKUP(N95,ฐานข้อมูล!$H$52:$T$58,1+เอกสาร4!AA95)</f>
        <v>#N/A</v>
      </c>
      <c r="AE95" s="10" t="e">
        <f t="shared" si="11"/>
        <v>#N/A</v>
      </c>
    </row>
    <row r="96" spans="1:31" s="10" customFormat="1" ht="21.95" customHeight="1">
      <c r="A96" s="13"/>
      <c r="B96" s="48"/>
      <c r="C96" s="48"/>
      <c r="D96" s="14"/>
      <c r="E96" s="14"/>
      <c r="F96" s="49"/>
      <c r="G96" s="53"/>
      <c r="H96" s="57"/>
      <c r="I96" s="57">
        <f t="shared" si="6"/>
        <v>2000</v>
      </c>
      <c r="J96" s="9" t="e">
        <f t="shared" si="7"/>
        <v>#N/A</v>
      </c>
      <c r="K96" s="9" t="e">
        <f t="shared" si="8"/>
        <v>#N/A</v>
      </c>
      <c r="N96" s="10" t="e">
        <f>VLOOKUP(E96,ฐานข้อมูล!$A$2:$E$8,2)</f>
        <v>#N/A</v>
      </c>
      <c r="O96" s="10" t="e" cm="1">
        <f t="array" ref="O96">VLOOKUP(N96,ฐานข้อมูล!$H$32:$T$38,{2,3,4,5,6,7,8,9,10,11,12,13},FALSE)</f>
        <v>#N/A</v>
      </c>
      <c r="AA96" s="10" t="e">
        <f t="shared" si="9"/>
        <v>#N/A</v>
      </c>
      <c r="AB96" s="10" t="e">
        <f>VLOOKUP(N96,ฐานข้อมูล!$H$42:$T$48,1+เอกสาร4!AA96,FALSE)</f>
        <v>#N/A</v>
      </c>
      <c r="AC96" s="11" t="e">
        <f t="shared" si="10"/>
        <v>#N/A</v>
      </c>
      <c r="AD96" s="10" t="e">
        <f>VLOOKUP(N96,ฐานข้อมูล!$H$52:$T$58,1+เอกสาร4!AA96)</f>
        <v>#N/A</v>
      </c>
      <c r="AE96" s="10" t="e">
        <f t="shared" si="11"/>
        <v>#N/A</v>
      </c>
    </row>
    <row r="97" spans="1:31" s="10" customFormat="1" ht="21.95" customHeight="1">
      <c r="A97" s="13"/>
      <c r="B97" s="48"/>
      <c r="C97" s="48"/>
      <c r="D97" s="14"/>
      <c r="E97" s="14"/>
      <c r="F97" s="49"/>
      <c r="G97" s="53"/>
      <c r="H97" s="57"/>
      <c r="I97" s="57">
        <f t="shared" si="6"/>
        <v>2000</v>
      </c>
      <c r="J97" s="9" t="e">
        <f t="shared" si="7"/>
        <v>#N/A</v>
      </c>
      <c r="K97" s="9" t="e">
        <f t="shared" si="8"/>
        <v>#N/A</v>
      </c>
      <c r="N97" s="10" t="e">
        <f>VLOOKUP(E97,ฐานข้อมูล!$A$2:$E$8,2)</f>
        <v>#N/A</v>
      </c>
      <c r="O97" s="10" t="e" cm="1">
        <f t="array" ref="O97">VLOOKUP(N97,ฐานข้อมูล!$H$32:$T$38,{2,3,4,5,6,7,8,9,10,11,12,13},FALSE)</f>
        <v>#N/A</v>
      </c>
      <c r="AA97" s="10" t="e">
        <f t="shared" si="9"/>
        <v>#N/A</v>
      </c>
      <c r="AB97" s="10" t="e">
        <f>VLOOKUP(N97,ฐานข้อมูล!$H$42:$T$48,1+เอกสาร4!AA97,FALSE)</f>
        <v>#N/A</v>
      </c>
      <c r="AC97" s="11" t="e">
        <f t="shared" si="10"/>
        <v>#N/A</v>
      </c>
      <c r="AD97" s="10" t="e">
        <f>VLOOKUP(N97,ฐานข้อมูล!$H$52:$T$58,1+เอกสาร4!AA97)</f>
        <v>#N/A</v>
      </c>
      <c r="AE97" s="10" t="e">
        <f t="shared" si="11"/>
        <v>#N/A</v>
      </c>
    </row>
    <row r="98" spans="1:31" s="10" customFormat="1" ht="21.95" customHeight="1">
      <c r="A98" s="13"/>
      <c r="B98" s="48"/>
      <c r="C98" s="48"/>
      <c r="D98" s="14"/>
      <c r="E98" s="14"/>
      <c r="F98" s="49"/>
      <c r="G98" s="53"/>
      <c r="H98" s="57"/>
      <c r="I98" s="57">
        <f t="shared" si="6"/>
        <v>2000</v>
      </c>
      <c r="J98" s="9" t="e">
        <f t="shared" si="7"/>
        <v>#N/A</v>
      </c>
      <c r="K98" s="9" t="e">
        <f t="shared" si="8"/>
        <v>#N/A</v>
      </c>
      <c r="N98" s="10" t="e">
        <f>VLOOKUP(E98,ฐานข้อมูล!$A$2:$E$8,2)</f>
        <v>#N/A</v>
      </c>
      <c r="O98" s="10" t="e" cm="1">
        <f t="array" ref="O98">VLOOKUP(N98,ฐานข้อมูล!$H$32:$T$38,{2,3,4,5,6,7,8,9,10,11,12,13},FALSE)</f>
        <v>#N/A</v>
      </c>
      <c r="AA98" s="10" t="e">
        <f t="shared" si="9"/>
        <v>#N/A</v>
      </c>
      <c r="AB98" s="10" t="e">
        <f>VLOOKUP(N98,ฐานข้อมูล!$H$42:$T$48,1+เอกสาร4!AA98,FALSE)</f>
        <v>#N/A</v>
      </c>
      <c r="AC98" s="11" t="e">
        <f t="shared" si="10"/>
        <v>#N/A</v>
      </c>
      <c r="AD98" s="10" t="e">
        <f>VLOOKUP(N98,ฐานข้อมูล!$H$52:$T$58,1+เอกสาร4!AA98)</f>
        <v>#N/A</v>
      </c>
      <c r="AE98" s="10" t="e">
        <f t="shared" si="11"/>
        <v>#N/A</v>
      </c>
    </row>
    <row r="99" spans="1:31" s="10" customFormat="1" ht="21.95" customHeight="1">
      <c r="A99" s="13"/>
      <c r="B99" s="48"/>
      <c r="C99" s="48"/>
      <c r="D99" s="14"/>
      <c r="E99" s="14"/>
      <c r="F99" s="49"/>
      <c r="G99" s="53"/>
      <c r="H99" s="57"/>
      <c r="I99" s="57">
        <f t="shared" si="6"/>
        <v>2000</v>
      </c>
      <c r="J99" s="9" t="e">
        <f t="shared" si="7"/>
        <v>#N/A</v>
      </c>
      <c r="K99" s="9" t="e">
        <f t="shared" si="8"/>
        <v>#N/A</v>
      </c>
      <c r="N99" s="10" t="e">
        <f>VLOOKUP(E99,ฐานข้อมูล!$A$2:$E$8,2)</f>
        <v>#N/A</v>
      </c>
      <c r="O99" s="10" t="e" cm="1">
        <f t="array" ref="O99">VLOOKUP(N99,ฐานข้อมูล!$H$32:$T$38,{2,3,4,5,6,7,8,9,10,11,12,13},FALSE)</f>
        <v>#N/A</v>
      </c>
      <c r="AA99" s="10" t="e">
        <f t="shared" si="9"/>
        <v>#N/A</v>
      </c>
      <c r="AB99" s="10" t="e">
        <f>VLOOKUP(N99,ฐานข้อมูล!$H$42:$T$48,1+เอกสาร4!AA99,FALSE)</f>
        <v>#N/A</v>
      </c>
      <c r="AC99" s="11" t="e">
        <f t="shared" si="10"/>
        <v>#N/A</v>
      </c>
      <c r="AD99" s="10" t="e">
        <f>VLOOKUP(N99,ฐานข้อมูล!$H$52:$T$58,1+เอกสาร4!AA99)</f>
        <v>#N/A</v>
      </c>
      <c r="AE99" s="10" t="e">
        <f t="shared" si="11"/>
        <v>#N/A</v>
      </c>
    </row>
    <row r="100" spans="1:31" s="10" customFormat="1" ht="21.95" customHeight="1">
      <c r="A100" s="13"/>
      <c r="B100" s="48"/>
      <c r="C100" s="48"/>
      <c r="D100" s="14"/>
      <c r="E100" s="14"/>
      <c r="F100" s="49"/>
      <c r="G100" s="53"/>
      <c r="H100" s="57"/>
      <c r="I100" s="57">
        <f t="shared" si="6"/>
        <v>2000</v>
      </c>
      <c r="J100" s="9" t="e">
        <f t="shared" si="7"/>
        <v>#N/A</v>
      </c>
      <c r="K100" s="9" t="e">
        <f t="shared" si="8"/>
        <v>#N/A</v>
      </c>
      <c r="N100" s="10" t="e">
        <f>VLOOKUP(E100,ฐานข้อมูล!$A$2:$E$8,2)</f>
        <v>#N/A</v>
      </c>
      <c r="O100" s="10" t="e" cm="1">
        <f t="array" ref="O100">VLOOKUP(N100,ฐานข้อมูล!$H$32:$T$38,{2,3,4,5,6,7,8,9,10,11,12,13},FALSE)</f>
        <v>#N/A</v>
      </c>
      <c r="AA100" s="10" t="e">
        <f t="shared" si="9"/>
        <v>#N/A</v>
      </c>
      <c r="AB100" s="10" t="e">
        <f>VLOOKUP(N100,ฐานข้อมูล!$H$42:$T$48,1+เอกสาร4!AA100,FALSE)</f>
        <v>#N/A</v>
      </c>
      <c r="AC100" s="11" t="e">
        <f t="shared" si="10"/>
        <v>#N/A</v>
      </c>
      <c r="AD100" s="10" t="e">
        <f>VLOOKUP(N100,ฐานข้อมูล!$H$52:$T$58,1+เอกสาร4!AA100)</f>
        <v>#N/A</v>
      </c>
      <c r="AE100" s="10" t="e">
        <f t="shared" si="11"/>
        <v>#N/A</v>
      </c>
    </row>
    <row r="101" spans="1:31" s="10" customFormat="1" ht="21.95" customHeight="1">
      <c r="A101" s="13"/>
      <c r="B101" s="48"/>
      <c r="C101" s="48"/>
      <c r="D101" s="14"/>
      <c r="E101" s="14"/>
      <c r="F101" s="49"/>
      <c r="G101" s="53"/>
      <c r="H101" s="57"/>
      <c r="I101" s="57">
        <f t="shared" si="6"/>
        <v>2000</v>
      </c>
      <c r="J101" s="9" t="e">
        <f t="shared" si="7"/>
        <v>#N/A</v>
      </c>
      <c r="K101" s="9" t="e">
        <f t="shared" si="8"/>
        <v>#N/A</v>
      </c>
      <c r="N101" s="10" t="e">
        <f>VLOOKUP(E101,ฐานข้อมูล!$A$2:$E$8,2)</f>
        <v>#N/A</v>
      </c>
      <c r="O101" s="10" t="e" cm="1">
        <f t="array" ref="O101">VLOOKUP(N101,ฐานข้อมูล!$H$32:$T$38,{2,3,4,5,6,7,8,9,10,11,12,13},FALSE)</f>
        <v>#N/A</v>
      </c>
      <c r="AA101" s="10" t="e">
        <f t="shared" si="9"/>
        <v>#N/A</v>
      </c>
      <c r="AB101" s="10" t="e">
        <f>VLOOKUP(N101,ฐานข้อมูล!$H$42:$T$48,1+เอกสาร4!AA101,FALSE)</f>
        <v>#N/A</v>
      </c>
      <c r="AC101" s="11" t="e">
        <f t="shared" si="10"/>
        <v>#N/A</v>
      </c>
      <c r="AD101" s="10" t="e">
        <f>VLOOKUP(N101,ฐานข้อมูล!$H$52:$T$58,1+เอกสาร4!AA101)</f>
        <v>#N/A</v>
      </c>
      <c r="AE101" s="10" t="e">
        <f t="shared" si="11"/>
        <v>#N/A</v>
      </c>
    </row>
    <row r="102" spans="1:31" s="10" customFormat="1" ht="21.95" customHeight="1">
      <c r="A102" s="13"/>
      <c r="B102" s="48"/>
      <c r="C102" s="48"/>
      <c r="D102" s="14"/>
      <c r="E102" s="14"/>
      <c r="F102" s="49"/>
      <c r="G102" s="53"/>
      <c r="H102" s="57"/>
      <c r="I102" s="57">
        <f t="shared" si="6"/>
        <v>2000</v>
      </c>
      <c r="J102" s="9" t="e">
        <f t="shared" si="7"/>
        <v>#N/A</v>
      </c>
      <c r="K102" s="9" t="e">
        <f t="shared" si="8"/>
        <v>#N/A</v>
      </c>
      <c r="N102" s="10" t="e">
        <f>VLOOKUP(E102,ฐานข้อมูล!$A$2:$E$8,2)</f>
        <v>#N/A</v>
      </c>
      <c r="O102" s="10" t="e" cm="1">
        <f t="array" ref="O102">VLOOKUP(N102,ฐานข้อมูล!$H$32:$T$38,{2,3,4,5,6,7,8,9,10,11,12,13},FALSE)</f>
        <v>#N/A</v>
      </c>
      <c r="AA102" s="10" t="e">
        <f t="shared" si="9"/>
        <v>#N/A</v>
      </c>
      <c r="AB102" s="10" t="e">
        <f>VLOOKUP(N102,ฐานข้อมูล!$H$42:$T$48,1+เอกสาร4!AA102,FALSE)</f>
        <v>#N/A</v>
      </c>
      <c r="AC102" s="11" t="e">
        <f t="shared" si="10"/>
        <v>#N/A</v>
      </c>
      <c r="AD102" s="10" t="e">
        <f>VLOOKUP(N102,ฐานข้อมูล!$H$52:$T$58,1+เอกสาร4!AA102)</f>
        <v>#N/A</v>
      </c>
      <c r="AE102" s="10" t="e">
        <f t="shared" si="11"/>
        <v>#N/A</v>
      </c>
    </row>
    <row r="103" spans="1:31" s="10" customFormat="1" ht="21.95" customHeight="1">
      <c r="A103" s="13"/>
      <c r="B103" s="48"/>
      <c r="C103" s="48"/>
      <c r="D103" s="14"/>
      <c r="E103" s="14"/>
      <c r="F103" s="49"/>
      <c r="G103" s="53"/>
      <c r="H103" s="57"/>
      <c r="I103" s="57">
        <f t="shared" si="6"/>
        <v>2000</v>
      </c>
      <c r="J103" s="9" t="e">
        <f t="shared" si="7"/>
        <v>#N/A</v>
      </c>
      <c r="K103" s="9" t="e">
        <f t="shared" si="8"/>
        <v>#N/A</v>
      </c>
      <c r="N103" s="10" t="e">
        <f>VLOOKUP(E103,ฐานข้อมูล!$A$2:$E$8,2)</f>
        <v>#N/A</v>
      </c>
      <c r="O103" s="10" t="e" cm="1">
        <f t="array" ref="O103">VLOOKUP(N103,ฐานข้อมูล!$H$32:$T$38,{2,3,4,5,6,7,8,9,10,11,12,13},FALSE)</f>
        <v>#N/A</v>
      </c>
      <c r="AA103" s="10" t="e">
        <f t="shared" si="9"/>
        <v>#N/A</v>
      </c>
      <c r="AB103" s="10" t="e">
        <f>VLOOKUP(N103,ฐานข้อมูล!$H$42:$T$48,1+เอกสาร4!AA103,FALSE)</f>
        <v>#N/A</v>
      </c>
      <c r="AC103" s="11" t="e">
        <f t="shared" si="10"/>
        <v>#N/A</v>
      </c>
      <c r="AD103" s="10" t="e">
        <f>VLOOKUP(N103,ฐานข้อมูล!$H$52:$T$58,1+เอกสาร4!AA103)</f>
        <v>#N/A</v>
      </c>
      <c r="AE103" s="10" t="e">
        <f t="shared" si="11"/>
        <v>#N/A</v>
      </c>
    </row>
    <row r="104" spans="1:31" s="10" customFormat="1" ht="21.95" customHeight="1">
      <c r="A104" s="13"/>
      <c r="B104" s="48"/>
      <c r="C104" s="48"/>
      <c r="D104" s="14"/>
      <c r="E104" s="14"/>
      <c r="F104" s="49"/>
      <c r="G104" s="53"/>
      <c r="H104" s="57"/>
      <c r="I104" s="57">
        <f t="shared" si="6"/>
        <v>2000</v>
      </c>
      <c r="J104" s="9" t="e">
        <f t="shared" si="7"/>
        <v>#N/A</v>
      </c>
      <c r="K104" s="9" t="e">
        <f t="shared" si="8"/>
        <v>#N/A</v>
      </c>
      <c r="N104" s="10" t="e">
        <f>VLOOKUP(E104,ฐานข้อมูล!$A$2:$E$8,2)</f>
        <v>#N/A</v>
      </c>
      <c r="O104" s="10" t="e" cm="1">
        <f t="array" ref="O104">VLOOKUP(N104,ฐานข้อมูล!$H$32:$T$38,{2,3,4,5,6,7,8,9,10,11,12,13},FALSE)</f>
        <v>#N/A</v>
      </c>
      <c r="AA104" s="10" t="e">
        <f t="shared" si="9"/>
        <v>#N/A</v>
      </c>
      <c r="AB104" s="10" t="e">
        <f>VLOOKUP(N104,ฐานข้อมูล!$H$42:$T$48,1+เอกสาร4!AA104,FALSE)</f>
        <v>#N/A</v>
      </c>
      <c r="AC104" s="11" t="e">
        <f t="shared" si="10"/>
        <v>#N/A</v>
      </c>
      <c r="AD104" s="10" t="e">
        <f>VLOOKUP(N104,ฐานข้อมูล!$H$52:$T$58,1+เอกสาร4!AA104)</f>
        <v>#N/A</v>
      </c>
      <c r="AE104" s="10" t="e">
        <f t="shared" si="11"/>
        <v>#N/A</v>
      </c>
    </row>
    <row r="105" spans="1:31" s="10" customFormat="1" ht="21.95" customHeight="1">
      <c r="A105" s="13"/>
      <c r="B105" s="48"/>
      <c r="C105" s="48"/>
      <c r="D105" s="14"/>
      <c r="E105" s="14"/>
      <c r="F105" s="49"/>
      <c r="G105" s="53"/>
      <c r="H105" s="57"/>
      <c r="I105" s="57">
        <f t="shared" si="6"/>
        <v>2000</v>
      </c>
      <c r="J105" s="9" t="e">
        <f t="shared" si="7"/>
        <v>#N/A</v>
      </c>
      <c r="K105" s="9" t="e">
        <f t="shared" si="8"/>
        <v>#N/A</v>
      </c>
      <c r="N105" s="10" t="e">
        <f>VLOOKUP(E105,ฐานข้อมูล!$A$2:$E$8,2)</f>
        <v>#N/A</v>
      </c>
      <c r="O105" s="10" t="e" cm="1">
        <f t="array" ref="O105">VLOOKUP(N105,ฐานข้อมูล!$H$32:$T$38,{2,3,4,5,6,7,8,9,10,11,12,13},FALSE)</f>
        <v>#N/A</v>
      </c>
      <c r="AA105" s="10" t="e">
        <f t="shared" si="9"/>
        <v>#N/A</v>
      </c>
      <c r="AB105" s="10" t="e">
        <f>VLOOKUP(N105,ฐานข้อมูล!$H$42:$T$48,1+เอกสาร4!AA105,FALSE)</f>
        <v>#N/A</v>
      </c>
      <c r="AC105" s="11" t="e">
        <f t="shared" si="10"/>
        <v>#N/A</v>
      </c>
      <c r="AD105" s="10" t="e">
        <f>VLOOKUP(N105,ฐานข้อมูล!$H$52:$T$58,1+เอกสาร4!AA105)</f>
        <v>#N/A</v>
      </c>
      <c r="AE105" s="10" t="e">
        <f t="shared" si="11"/>
        <v>#N/A</v>
      </c>
    </row>
    <row r="106" spans="1:31" s="10" customFormat="1" ht="21.95" customHeight="1">
      <c r="A106" s="13"/>
      <c r="B106" s="48"/>
      <c r="C106" s="48"/>
      <c r="D106" s="14"/>
      <c r="E106" s="14"/>
      <c r="F106" s="49"/>
      <c r="G106" s="53"/>
      <c r="H106" s="57"/>
      <c r="I106" s="57">
        <f t="shared" si="6"/>
        <v>2000</v>
      </c>
      <c r="J106" s="9" t="e">
        <f t="shared" si="7"/>
        <v>#N/A</v>
      </c>
      <c r="K106" s="9" t="e">
        <f t="shared" si="8"/>
        <v>#N/A</v>
      </c>
      <c r="N106" s="10" t="e">
        <f>VLOOKUP(E106,ฐานข้อมูล!$A$2:$E$8,2)</f>
        <v>#N/A</v>
      </c>
      <c r="O106" s="10" t="e" cm="1">
        <f t="array" ref="O106">VLOOKUP(N106,ฐานข้อมูล!$H$32:$T$38,{2,3,4,5,6,7,8,9,10,11,12,13},FALSE)</f>
        <v>#N/A</v>
      </c>
      <c r="AA106" s="10" t="e">
        <f t="shared" si="9"/>
        <v>#N/A</v>
      </c>
      <c r="AB106" s="10" t="e">
        <f>VLOOKUP(N106,ฐานข้อมูล!$H$42:$T$48,1+เอกสาร4!AA106,FALSE)</f>
        <v>#N/A</v>
      </c>
      <c r="AC106" s="11" t="e">
        <f t="shared" si="10"/>
        <v>#N/A</v>
      </c>
      <c r="AD106" s="10" t="e">
        <f>VLOOKUP(N106,ฐานข้อมูล!$H$52:$T$58,1+เอกสาร4!AA106)</f>
        <v>#N/A</v>
      </c>
      <c r="AE106" s="10" t="e">
        <f t="shared" si="11"/>
        <v>#N/A</v>
      </c>
    </row>
    <row r="107" spans="1:31" s="10" customFormat="1" ht="21.95" customHeight="1">
      <c r="A107" s="13"/>
      <c r="B107" s="48"/>
      <c r="C107" s="48"/>
      <c r="D107" s="14"/>
      <c r="E107" s="14"/>
      <c r="F107" s="49"/>
      <c r="G107" s="53"/>
      <c r="H107" s="57"/>
      <c r="I107" s="57">
        <f t="shared" si="6"/>
        <v>2000</v>
      </c>
      <c r="J107" s="9" t="e">
        <f t="shared" si="7"/>
        <v>#N/A</v>
      </c>
      <c r="K107" s="9" t="e">
        <f t="shared" si="8"/>
        <v>#N/A</v>
      </c>
      <c r="N107" s="10" t="e">
        <f>VLOOKUP(E107,ฐานข้อมูล!$A$2:$E$8,2)</f>
        <v>#N/A</v>
      </c>
      <c r="O107" s="10" t="e" cm="1">
        <f t="array" ref="O107">VLOOKUP(N107,ฐานข้อมูล!$H$32:$T$38,{2,3,4,5,6,7,8,9,10,11,12,13},FALSE)</f>
        <v>#N/A</v>
      </c>
      <c r="AA107" s="10" t="e">
        <f t="shared" si="9"/>
        <v>#N/A</v>
      </c>
      <c r="AB107" s="10" t="e">
        <f>VLOOKUP(N107,ฐานข้อมูล!$H$42:$T$48,1+เอกสาร4!AA107,FALSE)</f>
        <v>#N/A</v>
      </c>
      <c r="AC107" s="11" t="e">
        <f t="shared" si="10"/>
        <v>#N/A</v>
      </c>
      <c r="AD107" s="10" t="e">
        <f>VLOOKUP(N107,ฐานข้อมูล!$H$52:$T$58,1+เอกสาร4!AA107)</f>
        <v>#N/A</v>
      </c>
      <c r="AE107" s="10" t="e">
        <f t="shared" si="11"/>
        <v>#N/A</v>
      </c>
    </row>
    <row r="108" spans="1:31" s="10" customFormat="1" ht="21.95" customHeight="1">
      <c r="A108" s="13"/>
      <c r="B108" s="48"/>
      <c r="C108" s="48"/>
      <c r="D108" s="14"/>
      <c r="E108" s="14"/>
      <c r="F108" s="49"/>
      <c r="G108" s="53"/>
      <c r="H108" s="57"/>
      <c r="I108" s="57">
        <f t="shared" si="6"/>
        <v>2000</v>
      </c>
      <c r="J108" s="9" t="e">
        <f t="shared" si="7"/>
        <v>#N/A</v>
      </c>
      <c r="K108" s="9" t="e">
        <f t="shared" si="8"/>
        <v>#N/A</v>
      </c>
      <c r="N108" s="10" t="e">
        <f>VLOOKUP(E108,ฐานข้อมูล!$A$2:$E$8,2)</f>
        <v>#N/A</v>
      </c>
      <c r="O108" s="10" t="e" cm="1">
        <f t="array" ref="O108">VLOOKUP(N108,ฐานข้อมูล!$H$32:$T$38,{2,3,4,5,6,7,8,9,10,11,12,13},FALSE)</f>
        <v>#N/A</v>
      </c>
      <c r="AA108" s="10" t="e">
        <f t="shared" si="9"/>
        <v>#N/A</v>
      </c>
      <c r="AB108" s="10" t="e">
        <f>VLOOKUP(N108,ฐานข้อมูล!$H$42:$T$48,1+เอกสาร4!AA108,FALSE)</f>
        <v>#N/A</v>
      </c>
      <c r="AC108" s="11" t="e">
        <f t="shared" si="10"/>
        <v>#N/A</v>
      </c>
      <c r="AD108" s="10" t="e">
        <f>VLOOKUP(N108,ฐานข้อมูล!$H$52:$T$58,1+เอกสาร4!AA108)</f>
        <v>#N/A</v>
      </c>
      <c r="AE108" s="10" t="e">
        <f t="shared" si="11"/>
        <v>#N/A</v>
      </c>
    </row>
    <row r="109" spans="1:31" s="10" customFormat="1" ht="21.95" customHeight="1">
      <c r="A109" s="13"/>
      <c r="B109" s="48"/>
      <c r="C109" s="48"/>
      <c r="D109" s="14"/>
      <c r="E109" s="14"/>
      <c r="F109" s="49"/>
      <c r="G109" s="53"/>
      <c r="H109" s="57"/>
      <c r="I109" s="57">
        <f t="shared" si="6"/>
        <v>2000</v>
      </c>
      <c r="J109" s="9" t="e">
        <f t="shared" si="7"/>
        <v>#N/A</v>
      </c>
      <c r="K109" s="9" t="e">
        <f t="shared" si="8"/>
        <v>#N/A</v>
      </c>
      <c r="N109" s="10" t="e">
        <f>VLOOKUP(E109,ฐานข้อมูล!$A$2:$E$8,2)</f>
        <v>#N/A</v>
      </c>
      <c r="O109" s="10" t="e" cm="1">
        <f t="array" ref="O109">VLOOKUP(N109,ฐานข้อมูล!$H$32:$T$38,{2,3,4,5,6,7,8,9,10,11,12,13},FALSE)</f>
        <v>#N/A</v>
      </c>
      <c r="AA109" s="10" t="e">
        <f t="shared" si="9"/>
        <v>#N/A</v>
      </c>
      <c r="AB109" s="10" t="e">
        <f>VLOOKUP(N109,ฐานข้อมูล!$H$42:$T$48,1+เอกสาร4!AA109,FALSE)</f>
        <v>#N/A</v>
      </c>
      <c r="AC109" s="11" t="e">
        <f t="shared" si="10"/>
        <v>#N/A</v>
      </c>
      <c r="AD109" s="10" t="e">
        <f>VLOOKUP(N109,ฐานข้อมูล!$H$52:$T$58,1+เอกสาร4!AA109)</f>
        <v>#N/A</v>
      </c>
      <c r="AE109" s="10" t="e">
        <f t="shared" si="11"/>
        <v>#N/A</v>
      </c>
    </row>
    <row r="110" spans="1:31" s="10" customFormat="1" ht="21.95" customHeight="1">
      <c r="A110" s="13"/>
      <c r="B110" s="48"/>
      <c r="C110" s="48"/>
      <c r="D110" s="14"/>
      <c r="E110" s="14"/>
      <c r="F110" s="49"/>
      <c r="G110" s="53"/>
      <c r="H110" s="57"/>
      <c r="I110" s="57">
        <f t="shared" si="6"/>
        <v>2000</v>
      </c>
      <c r="J110" s="9" t="e">
        <f t="shared" si="7"/>
        <v>#N/A</v>
      </c>
      <c r="K110" s="9" t="e">
        <f t="shared" si="8"/>
        <v>#N/A</v>
      </c>
      <c r="N110" s="10" t="e">
        <f>VLOOKUP(E110,ฐานข้อมูล!$A$2:$E$8,2)</f>
        <v>#N/A</v>
      </c>
      <c r="O110" s="10" t="e" cm="1">
        <f t="array" ref="O110">VLOOKUP(N110,ฐานข้อมูล!$H$32:$T$38,{2,3,4,5,6,7,8,9,10,11,12,13},FALSE)</f>
        <v>#N/A</v>
      </c>
      <c r="AA110" s="10" t="e">
        <f t="shared" si="9"/>
        <v>#N/A</v>
      </c>
      <c r="AB110" s="10" t="e">
        <f>VLOOKUP(N110,ฐานข้อมูล!$H$42:$T$48,1+เอกสาร4!AA110,FALSE)</f>
        <v>#N/A</v>
      </c>
      <c r="AC110" s="11" t="e">
        <f t="shared" si="10"/>
        <v>#N/A</v>
      </c>
      <c r="AD110" s="10" t="e">
        <f>VLOOKUP(N110,ฐานข้อมูล!$H$52:$T$58,1+เอกสาร4!AA110)</f>
        <v>#N/A</v>
      </c>
      <c r="AE110" s="10" t="e">
        <f t="shared" si="11"/>
        <v>#N/A</v>
      </c>
    </row>
    <row r="111" spans="1:31" s="10" customFormat="1" ht="21.95" customHeight="1">
      <c r="A111" s="13"/>
      <c r="B111" s="48"/>
      <c r="C111" s="48"/>
      <c r="D111" s="14"/>
      <c r="E111" s="14"/>
      <c r="F111" s="49"/>
      <c r="G111" s="53"/>
      <c r="H111" s="57"/>
      <c r="I111" s="57">
        <f t="shared" si="6"/>
        <v>2000</v>
      </c>
      <c r="J111" s="9" t="e">
        <f t="shared" si="7"/>
        <v>#N/A</v>
      </c>
      <c r="K111" s="9" t="e">
        <f t="shared" si="8"/>
        <v>#N/A</v>
      </c>
      <c r="N111" s="10" t="e">
        <f>VLOOKUP(E111,ฐานข้อมูล!$A$2:$E$8,2)</f>
        <v>#N/A</v>
      </c>
      <c r="O111" s="10" t="e" cm="1">
        <f t="array" ref="O111">VLOOKUP(N111,ฐานข้อมูล!$H$32:$T$38,{2,3,4,5,6,7,8,9,10,11,12,13},FALSE)</f>
        <v>#N/A</v>
      </c>
      <c r="AA111" s="10" t="e">
        <f t="shared" si="9"/>
        <v>#N/A</v>
      </c>
      <c r="AB111" s="10" t="e">
        <f>VLOOKUP(N111,ฐานข้อมูล!$H$42:$T$48,1+เอกสาร4!AA111,FALSE)</f>
        <v>#N/A</v>
      </c>
      <c r="AC111" s="11" t="e">
        <f t="shared" si="10"/>
        <v>#N/A</v>
      </c>
      <c r="AD111" s="10" t="e">
        <f>VLOOKUP(N111,ฐานข้อมูล!$H$52:$T$58,1+เอกสาร4!AA111)</f>
        <v>#N/A</v>
      </c>
      <c r="AE111" s="10" t="e">
        <f t="shared" si="11"/>
        <v>#N/A</v>
      </c>
    </row>
    <row r="112" spans="1:31" s="10" customFormat="1" ht="21.95" customHeight="1">
      <c r="A112" s="13"/>
      <c r="B112" s="48"/>
      <c r="C112" s="48"/>
      <c r="D112" s="14"/>
      <c r="E112" s="14"/>
      <c r="F112" s="49"/>
      <c r="G112" s="53"/>
      <c r="H112" s="57"/>
      <c r="I112" s="57">
        <f t="shared" si="6"/>
        <v>2000</v>
      </c>
      <c r="J112" s="9" t="e">
        <f t="shared" si="7"/>
        <v>#N/A</v>
      </c>
      <c r="K112" s="9" t="e">
        <f t="shared" si="8"/>
        <v>#N/A</v>
      </c>
      <c r="N112" s="10" t="e">
        <f>VLOOKUP(E112,ฐานข้อมูล!$A$2:$E$8,2)</f>
        <v>#N/A</v>
      </c>
      <c r="O112" s="10" t="e" cm="1">
        <f t="array" ref="O112">VLOOKUP(N112,ฐานข้อมูล!$H$32:$T$38,{2,3,4,5,6,7,8,9,10,11,12,13},FALSE)</f>
        <v>#N/A</v>
      </c>
      <c r="AA112" s="10" t="e">
        <f t="shared" si="9"/>
        <v>#N/A</v>
      </c>
      <c r="AB112" s="10" t="e">
        <f>VLOOKUP(N112,ฐานข้อมูล!$H$42:$T$48,1+เอกสาร4!AA112,FALSE)</f>
        <v>#N/A</v>
      </c>
      <c r="AC112" s="11" t="e">
        <f t="shared" si="10"/>
        <v>#N/A</v>
      </c>
      <c r="AD112" s="10" t="e">
        <f>VLOOKUP(N112,ฐานข้อมูล!$H$52:$T$58,1+เอกสาร4!AA112)</f>
        <v>#N/A</v>
      </c>
      <c r="AE112" s="10" t="e">
        <f t="shared" si="11"/>
        <v>#N/A</v>
      </c>
    </row>
    <row r="113" spans="1:45" s="10" customFormat="1" ht="21.95" customHeight="1">
      <c r="A113" s="13"/>
      <c r="B113" s="48"/>
      <c r="C113" s="48"/>
      <c r="D113" s="14"/>
      <c r="E113" s="14"/>
      <c r="F113" s="49"/>
      <c r="G113" s="53"/>
      <c r="H113" s="57"/>
      <c r="I113" s="57">
        <f t="shared" si="6"/>
        <v>2000</v>
      </c>
      <c r="J113" s="9" t="e">
        <f t="shared" si="7"/>
        <v>#N/A</v>
      </c>
      <c r="K113" s="9" t="e">
        <f t="shared" si="8"/>
        <v>#N/A</v>
      </c>
      <c r="N113" s="10" t="e">
        <f>VLOOKUP(E113,ฐานข้อมูล!$A$2:$E$8,2)</f>
        <v>#N/A</v>
      </c>
      <c r="O113" s="10" t="e" cm="1">
        <f t="array" ref="O113">VLOOKUP(N113,ฐานข้อมูล!$H$32:$T$38,{2,3,4,5,6,7,8,9,10,11,12,13},FALSE)</f>
        <v>#N/A</v>
      </c>
      <c r="AA113" s="10" t="e">
        <f t="shared" si="9"/>
        <v>#N/A</v>
      </c>
      <c r="AB113" s="10" t="e">
        <f>VLOOKUP(N113,ฐานข้อมูล!$H$42:$T$48,1+เอกสาร4!AA113,FALSE)</f>
        <v>#N/A</v>
      </c>
      <c r="AC113" s="11" t="e">
        <f t="shared" si="10"/>
        <v>#N/A</v>
      </c>
      <c r="AD113" s="10" t="e">
        <f>VLOOKUP(N113,ฐานข้อมูล!$H$52:$T$58,1+เอกสาร4!AA113)</f>
        <v>#N/A</v>
      </c>
      <c r="AE113" s="10" t="e">
        <f t="shared" si="11"/>
        <v>#N/A</v>
      </c>
    </row>
    <row r="114" spans="1:45" s="10" customFormat="1" ht="21.95" customHeight="1">
      <c r="A114" s="13"/>
      <c r="B114" s="48"/>
      <c r="C114" s="48"/>
      <c r="D114" s="14"/>
      <c r="E114" s="14"/>
      <c r="F114" s="49"/>
      <c r="G114" s="53"/>
      <c r="H114" s="57"/>
      <c r="I114" s="57">
        <f t="shared" si="6"/>
        <v>2000</v>
      </c>
      <c r="J114" s="9" t="e">
        <f t="shared" si="7"/>
        <v>#N/A</v>
      </c>
      <c r="K114" s="9" t="e">
        <f t="shared" si="8"/>
        <v>#N/A</v>
      </c>
      <c r="N114" s="10" t="e">
        <f>VLOOKUP(E114,ฐานข้อมูล!$A$2:$E$8,2)</f>
        <v>#N/A</v>
      </c>
      <c r="O114" s="10" t="e" cm="1">
        <f t="array" ref="O114">VLOOKUP(N114,ฐานข้อมูล!$H$32:$T$38,{2,3,4,5,6,7,8,9,10,11,12,13},FALSE)</f>
        <v>#N/A</v>
      </c>
      <c r="AA114" s="10" t="e">
        <f t="shared" si="9"/>
        <v>#N/A</v>
      </c>
      <c r="AB114" s="10" t="e">
        <f>VLOOKUP(N114,ฐานข้อมูล!$H$42:$T$48,1+เอกสาร4!AA114,FALSE)</f>
        <v>#N/A</v>
      </c>
      <c r="AC114" s="11" t="e">
        <f t="shared" si="10"/>
        <v>#N/A</v>
      </c>
      <c r="AD114" s="10" t="e">
        <f>VLOOKUP(N114,ฐานข้อมูล!$H$52:$T$58,1+เอกสาร4!AA114)</f>
        <v>#N/A</v>
      </c>
      <c r="AE114" s="10" t="e">
        <f t="shared" si="11"/>
        <v>#N/A</v>
      </c>
    </row>
    <row r="115" spans="1:45" s="10" customFormat="1" ht="21.95" customHeight="1">
      <c r="A115" s="13"/>
      <c r="B115" s="48"/>
      <c r="C115" s="48"/>
      <c r="D115" s="14"/>
      <c r="E115" s="14"/>
      <c r="F115" s="49"/>
      <c r="G115" s="53"/>
      <c r="H115" s="57"/>
      <c r="I115" s="57">
        <f t="shared" si="6"/>
        <v>2000</v>
      </c>
      <c r="J115" s="9" t="e">
        <f t="shared" si="7"/>
        <v>#N/A</v>
      </c>
      <c r="K115" s="9" t="e">
        <f t="shared" si="8"/>
        <v>#N/A</v>
      </c>
      <c r="N115" s="10" t="e">
        <f>VLOOKUP(E115,ฐานข้อมูล!$A$2:$E$8,2)</f>
        <v>#N/A</v>
      </c>
      <c r="O115" s="10" t="e" cm="1">
        <f t="array" ref="O115">VLOOKUP(N115,ฐานข้อมูล!$H$32:$T$38,{2,3,4,5,6,7,8,9,10,11,12,13},FALSE)</f>
        <v>#N/A</v>
      </c>
      <c r="AA115" s="10" t="e">
        <f t="shared" si="9"/>
        <v>#N/A</v>
      </c>
      <c r="AB115" s="10" t="e">
        <f>VLOOKUP(N115,ฐานข้อมูล!$H$42:$T$48,1+เอกสาร4!AA115,FALSE)</f>
        <v>#N/A</v>
      </c>
      <c r="AC115" s="11" t="e">
        <f t="shared" si="10"/>
        <v>#N/A</v>
      </c>
      <c r="AD115" s="10" t="e">
        <f>VLOOKUP(N115,ฐานข้อมูล!$H$52:$T$58,1+เอกสาร4!AA115)</f>
        <v>#N/A</v>
      </c>
      <c r="AE115" s="10" t="e">
        <f t="shared" si="11"/>
        <v>#N/A</v>
      </c>
    </row>
    <row r="116" spans="1:45" s="10" customFormat="1" ht="21.95" customHeight="1">
      <c r="A116" s="13"/>
      <c r="B116" s="48"/>
      <c r="C116" s="48"/>
      <c r="D116" s="14"/>
      <c r="E116" s="14"/>
      <c r="F116" s="49"/>
      <c r="G116" s="53"/>
      <c r="H116" s="57"/>
      <c r="I116" s="57">
        <f t="shared" si="6"/>
        <v>2000</v>
      </c>
      <c r="J116" s="9" t="e">
        <f t="shared" si="7"/>
        <v>#N/A</v>
      </c>
      <c r="K116" s="9" t="e">
        <f t="shared" si="8"/>
        <v>#N/A</v>
      </c>
      <c r="N116" s="10" t="e">
        <f>VLOOKUP(E116,ฐานข้อมูล!$A$2:$E$8,2)</f>
        <v>#N/A</v>
      </c>
      <c r="O116" s="10" t="e" cm="1">
        <f t="array" ref="O116">VLOOKUP(N116,ฐานข้อมูล!$H$32:$T$38,{2,3,4,5,6,7,8,9,10,11,12,13},FALSE)</f>
        <v>#N/A</v>
      </c>
      <c r="AA116" s="10" t="e">
        <f t="shared" si="9"/>
        <v>#N/A</v>
      </c>
      <c r="AB116" s="10" t="e">
        <f>VLOOKUP(N116,ฐานข้อมูล!$H$42:$T$48,1+เอกสาร4!AA116,FALSE)</f>
        <v>#N/A</v>
      </c>
      <c r="AC116" s="11" t="e">
        <f t="shared" si="10"/>
        <v>#N/A</v>
      </c>
      <c r="AD116" s="10" t="e">
        <f>VLOOKUP(N116,ฐานข้อมูล!$H$52:$T$58,1+เอกสาร4!AA116)</f>
        <v>#N/A</v>
      </c>
      <c r="AE116" s="10" t="e">
        <f t="shared" si="11"/>
        <v>#N/A</v>
      </c>
    </row>
    <row r="117" spans="1:45" s="12" customFormat="1" ht="21.95" customHeight="1">
      <c r="A117" s="13"/>
      <c r="B117" s="48"/>
      <c r="C117" s="48"/>
      <c r="D117" s="14"/>
      <c r="E117" s="14"/>
      <c r="F117" s="49"/>
      <c r="G117" s="53"/>
      <c r="H117" s="57"/>
      <c r="I117" s="57">
        <f t="shared" si="6"/>
        <v>2000</v>
      </c>
      <c r="J117" s="9" t="e">
        <f t="shared" si="7"/>
        <v>#N/A</v>
      </c>
      <c r="K117" s="9" t="e">
        <f t="shared" si="8"/>
        <v>#N/A</v>
      </c>
      <c r="L117" s="10"/>
      <c r="M117" s="10"/>
      <c r="N117" s="10" t="e">
        <f>VLOOKUP(E117,ฐานข้อมูล!$A$2:$E$8,2)</f>
        <v>#N/A</v>
      </c>
      <c r="O117" s="10" t="e" cm="1">
        <f t="array" ref="O117">VLOOKUP(N117,ฐานข้อมูล!$H$32:$T$38,{2,3,4,5,6,7,8,9,10,11,12,13},FALSE)</f>
        <v>#N/A</v>
      </c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 t="e">
        <f t="shared" si="9"/>
        <v>#N/A</v>
      </c>
      <c r="AB117" s="10" t="e">
        <f>VLOOKUP(N117,ฐานข้อมูล!$H$42:$T$48,1+เอกสาร4!AA117,FALSE)</f>
        <v>#N/A</v>
      </c>
      <c r="AC117" s="11" t="e">
        <f t="shared" si="10"/>
        <v>#N/A</v>
      </c>
      <c r="AD117" s="10" t="e">
        <f>VLOOKUP(N117,ฐานข้อมูล!$H$52:$T$58,1+เอกสาร4!AA117)</f>
        <v>#N/A</v>
      </c>
      <c r="AE117" s="10" t="e">
        <f t="shared" si="11"/>
        <v>#N/A</v>
      </c>
    </row>
    <row r="118" spans="1:45" s="20" customFormat="1" ht="11.45" customHeight="1">
      <c r="A118" s="19"/>
      <c r="D118" s="21"/>
      <c r="E118" s="40"/>
      <c r="F118" s="19"/>
      <c r="G118" s="19"/>
      <c r="H118" s="58"/>
      <c r="I118" s="58"/>
      <c r="J118" s="19"/>
      <c r="K118" s="19"/>
    </row>
    <row r="119" spans="1:45" s="26" customFormat="1" ht="21.95" customHeight="1">
      <c r="A119" s="19"/>
      <c r="B119" s="20"/>
      <c r="C119" s="20"/>
      <c r="D119" s="21"/>
      <c r="E119" s="40"/>
      <c r="F119" s="19"/>
      <c r="G119" s="19"/>
      <c r="H119" s="58"/>
      <c r="I119" s="58"/>
      <c r="J119" s="19"/>
      <c r="K119" s="19"/>
      <c r="M119" s="20"/>
      <c r="N119" s="20"/>
      <c r="O119" s="29"/>
      <c r="P119" s="29"/>
      <c r="Q119" s="29"/>
      <c r="R119" s="29"/>
      <c r="S119" s="29"/>
      <c r="AG119" s="27"/>
      <c r="AM119" s="27"/>
      <c r="AN119" s="27"/>
      <c r="AO119" s="27"/>
      <c r="AP119" s="27"/>
      <c r="AQ119" s="27"/>
      <c r="AR119" s="27"/>
      <c r="AS119" s="30"/>
    </row>
    <row r="120" spans="1:45" s="32" customFormat="1" ht="21.95" customHeight="1">
      <c r="A120" s="22"/>
      <c r="B120" s="23" t="s">
        <v>3</v>
      </c>
      <c r="C120" s="24"/>
      <c r="D120" s="25"/>
      <c r="E120" s="25"/>
      <c r="F120" s="24"/>
      <c r="G120" s="24"/>
      <c r="H120" s="59"/>
      <c r="I120" s="59"/>
      <c r="J120" s="24"/>
      <c r="K120" s="24"/>
      <c r="L120" s="28"/>
      <c r="M120" s="26"/>
      <c r="N120" s="26"/>
      <c r="O120" s="36"/>
      <c r="P120" s="36"/>
      <c r="Q120" s="36"/>
      <c r="R120" s="36"/>
      <c r="S120" s="36"/>
      <c r="W120" s="35"/>
      <c r="X120" s="35"/>
      <c r="Y120" s="35"/>
      <c r="Z120" s="35"/>
      <c r="AC120" s="26"/>
      <c r="AD120" s="26"/>
      <c r="AE120" s="26"/>
      <c r="AF120" s="26"/>
      <c r="AG120" s="27"/>
      <c r="AH120" s="26"/>
      <c r="AI120" s="26"/>
      <c r="AJ120" s="26"/>
      <c r="AK120" s="26"/>
      <c r="AL120" s="26"/>
      <c r="AM120" s="27"/>
      <c r="AN120" s="27"/>
      <c r="AO120" s="27"/>
      <c r="AP120" s="27"/>
      <c r="AQ120" s="27"/>
      <c r="AR120" s="27"/>
      <c r="AS120" s="30"/>
    </row>
    <row r="121" spans="1:45" s="26" customFormat="1" ht="21.95" customHeight="1">
      <c r="A121" s="31"/>
      <c r="B121" s="26" t="s">
        <v>4</v>
      </c>
      <c r="C121" s="32"/>
      <c r="D121" s="33"/>
      <c r="E121" s="33"/>
      <c r="F121" s="24"/>
      <c r="G121" s="24"/>
      <c r="H121" s="34"/>
      <c r="I121" s="34"/>
      <c r="J121" s="34"/>
      <c r="K121" s="34"/>
      <c r="M121" s="28"/>
      <c r="N121" s="28"/>
    </row>
    <row r="122" spans="1:45" ht="21.95" customHeight="1">
      <c r="B122" s="26" t="s">
        <v>5</v>
      </c>
      <c r="M122" s="26"/>
      <c r="N122" s="26"/>
    </row>
    <row r="123" spans="1:45" s="38" customFormat="1" ht="21.95" customHeight="1">
      <c r="A123" s="15"/>
      <c r="B123" s="15"/>
      <c r="C123" s="15"/>
      <c r="D123" s="16"/>
      <c r="E123" s="16"/>
      <c r="F123" s="17"/>
      <c r="G123" s="17"/>
      <c r="H123" s="18"/>
      <c r="I123" s="18"/>
      <c r="J123" s="18"/>
      <c r="K123" s="18"/>
      <c r="M123" s="39"/>
      <c r="N123" s="39"/>
    </row>
    <row r="124" spans="1:45" ht="21.95" customHeight="1">
      <c r="A124" s="37"/>
      <c r="B124" s="38"/>
      <c r="C124" s="38"/>
      <c r="D124" s="21"/>
      <c r="E124" s="40"/>
      <c r="F124" s="37"/>
      <c r="G124" s="37"/>
      <c r="H124" s="58"/>
      <c r="I124" s="58"/>
      <c r="J124" s="37"/>
      <c r="K124" s="37"/>
      <c r="M124" s="38"/>
      <c r="N124" s="38"/>
    </row>
  </sheetData>
  <mergeCells count="18">
    <mergeCell ref="B4:C4"/>
    <mergeCell ref="H4:H5"/>
    <mergeCell ref="J4:J5"/>
    <mergeCell ref="B5:C5"/>
    <mergeCell ref="A1:J1"/>
    <mergeCell ref="A2:J2"/>
    <mergeCell ref="A3:A5"/>
    <mergeCell ref="D3:D5"/>
    <mergeCell ref="E3:E5"/>
    <mergeCell ref="F3:F5"/>
    <mergeCell ref="G3:G5"/>
    <mergeCell ref="O5:Z5"/>
    <mergeCell ref="H3:I3"/>
    <mergeCell ref="J3:K3"/>
    <mergeCell ref="I4:I5"/>
    <mergeCell ref="K4:K5"/>
    <mergeCell ref="L3:L5"/>
    <mergeCell ref="M3:M5"/>
  </mergeCells>
  <printOptions horizontalCentered="1"/>
  <pageMargins left="0.39370078740157483" right="0.39370078740157483" top="0.39370078740157483" bottom="0.39370078740157483" header="0.15748031496062992" footer="0.31496062992125984"/>
  <pageSetup paperSize="9" scale="90" orientation="landscape" blackAndWhite="1" r:id="rId1"/>
  <headerFooter differentFirst="1">
    <oddHeader>&amp;C&amp;"TH SarabunIT๙,ธรรมดา"&amp;16หน้าที่ &amp;P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77B004-BE24-48EE-B812-4BE2FD805DBF}">
          <x14:formula1>
            <xm:f>ฐานข้อมูล!$A$2:$A$8</xm:f>
          </x14:formula1>
          <xm:sqref>E7:E117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F1E6A-79A1-46E2-AC07-3E0F09B2375E}">
  <sheetPr>
    <tabColor rgb="FF00B0F0"/>
  </sheetPr>
  <dimension ref="A1:AQ124"/>
  <sheetViews>
    <sheetView view="pageBreakPreview" zoomScale="51" zoomScaleNormal="90" zoomScaleSheetLayoutView="90" workbookViewId="0">
      <selection activeCell="D7" sqref="D7"/>
    </sheetView>
  </sheetViews>
  <sheetFormatPr defaultColWidth="8.6875" defaultRowHeight="21.95" customHeight="1"/>
  <cols>
    <col min="1" max="1" width="6.125" style="15" customWidth="1"/>
    <col min="2" max="3" width="10.625" style="15" customWidth="1"/>
    <col min="4" max="4" width="17.9375" style="16" customWidth="1"/>
    <col min="5" max="5" width="13.875" style="16" customWidth="1"/>
    <col min="6" max="7" width="12.875" style="17" customWidth="1"/>
    <col min="8" max="8" width="14.8125" style="18" customWidth="1"/>
    <col min="9" max="9" width="12.0625" style="18" customWidth="1"/>
    <col min="10" max="29" width="8.6875" style="39" hidden="1" customWidth="1"/>
    <col min="30" max="30" width="8.6875" style="39" customWidth="1"/>
    <col min="31" max="16384" width="8.6875" style="39"/>
  </cols>
  <sheetData>
    <row r="1" spans="1:29" s="2" customFormat="1" ht="21.95" customHeight="1">
      <c r="A1" s="106" t="s">
        <v>44</v>
      </c>
      <c r="B1" s="106"/>
      <c r="C1" s="106"/>
      <c r="D1" s="106"/>
      <c r="E1" s="106"/>
      <c r="F1" s="106"/>
      <c r="G1" s="106"/>
      <c r="H1" s="106"/>
      <c r="I1" s="106"/>
    </row>
    <row r="2" spans="1:29" s="2" customFormat="1" ht="21.95" customHeight="1">
      <c r="A2" s="107" t="s">
        <v>43</v>
      </c>
      <c r="B2" s="107"/>
      <c r="C2" s="107"/>
      <c r="D2" s="107"/>
      <c r="E2" s="107"/>
      <c r="F2" s="107"/>
      <c r="G2" s="107"/>
      <c r="H2" s="107"/>
      <c r="I2" s="107"/>
      <c r="J2" s="3" t="s">
        <v>12</v>
      </c>
      <c r="M2" s="3"/>
    </row>
    <row r="3" spans="1:29" s="7" customFormat="1" ht="21.95" customHeight="1">
      <c r="A3" s="108" t="s">
        <v>0</v>
      </c>
      <c r="B3" s="4"/>
      <c r="C3" s="5"/>
      <c r="D3" s="97" t="s">
        <v>53</v>
      </c>
      <c r="E3" s="111" t="s">
        <v>24</v>
      </c>
      <c r="F3" s="97" t="s">
        <v>2</v>
      </c>
      <c r="G3" s="97" t="s">
        <v>25</v>
      </c>
      <c r="H3" s="103" t="s">
        <v>35</v>
      </c>
      <c r="I3" s="104"/>
      <c r="J3" s="105" t="s">
        <v>14</v>
      </c>
      <c r="K3" s="90" t="s">
        <v>14</v>
      </c>
      <c r="L3" s="6" t="s">
        <v>12</v>
      </c>
    </row>
    <row r="4" spans="1:29" s="7" customFormat="1" ht="21.95" customHeight="1">
      <c r="A4" s="109"/>
      <c r="B4" s="91" t="s">
        <v>1</v>
      </c>
      <c r="C4" s="92"/>
      <c r="D4" s="98"/>
      <c r="E4" s="112"/>
      <c r="F4" s="98"/>
      <c r="G4" s="98"/>
      <c r="H4" s="128" t="s">
        <v>52</v>
      </c>
      <c r="I4" s="93" t="s">
        <v>34</v>
      </c>
      <c r="J4" s="105"/>
      <c r="K4" s="90"/>
    </row>
    <row r="5" spans="1:29" s="7" customFormat="1" ht="21.95" customHeight="1">
      <c r="A5" s="110"/>
      <c r="B5" s="95"/>
      <c r="C5" s="96"/>
      <c r="D5" s="99"/>
      <c r="E5" s="113"/>
      <c r="F5" s="99"/>
      <c r="G5" s="99"/>
      <c r="H5" s="129"/>
      <c r="I5" s="94"/>
      <c r="J5" s="105"/>
      <c r="K5" s="90"/>
      <c r="L5" s="7" t="s">
        <v>17</v>
      </c>
      <c r="M5" s="121" t="s">
        <v>45</v>
      </c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7" t="s">
        <v>46</v>
      </c>
      <c r="Z5" s="7" t="s">
        <v>19</v>
      </c>
      <c r="AA5" s="7" t="s">
        <v>47</v>
      </c>
      <c r="AB5" s="7" t="s">
        <v>48</v>
      </c>
      <c r="AC5" s="7" t="s">
        <v>49</v>
      </c>
    </row>
    <row r="6" spans="1:29" s="10" customFormat="1" ht="20.65" hidden="1">
      <c r="A6" s="41"/>
      <c r="B6" s="44"/>
      <c r="C6" s="45"/>
      <c r="D6" s="46"/>
      <c r="E6" s="47"/>
      <c r="F6" s="8"/>
      <c r="G6" s="8"/>
      <c r="H6" s="56"/>
      <c r="I6" s="42"/>
      <c r="J6" s="10" t="e">
        <f>#REF!</f>
        <v>#REF!</v>
      </c>
      <c r="K6" s="10" t="e">
        <f>IF(J6="กรกฎาคม",7,IF(J6="สิงหาคม",8,IF(J6="กันยายน",9,IF(J6="ตุลาคม",10,IF(J6="พฤศจิกายน",11,IF(J6="ธันวาคม",12,0))))))</f>
        <v>#REF!</v>
      </c>
    </row>
    <row r="7" spans="1:29" s="10" customFormat="1" ht="21.95" customHeight="1">
      <c r="A7" s="13"/>
      <c r="B7" s="48"/>
      <c r="C7" s="48"/>
      <c r="D7" s="14"/>
      <c r="E7" s="14"/>
      <c r="F7" s="49"/>
      <c r="G7" s="53"/>
      <c r="H7" s="57"/>
      <c r="I7" s="9" t="e">
        <f>AC7</f>
        <v>#N/A</v>
      </c>
      <c r="L7" s="10" t="e">
        <f>VLOOKUP(E7,ฐานข้อมูล!$A$2:$E$8,2)</f>
        <v>#N/A</v>
      </c>
      <c r="M7" s="10" t="e" cm="1">
        <f t="array" ref="M7">VLOOKUP(L7,ฐานข้อมูล!$H$32:$T$38,{2,3,4,5,6,7,8,9,10,11,12,13},FALSE)</f>
        <v>#N/A</v>
      </c>
      <c r="Y7" s="10" t="e">
        <f>IF(H7&lt;M7-1,"ระบุค่าไม่ถูกต้อง",IF(H7&lt;M7+1,1,IF(H7&lt;N7+1,2,IF(H7&lt;O7+1,3,IF(H7&lt;P7+1,4,IF(H7&lt;Q7+1,5,IF(H7&lt;R7+1,6,IF(H7&lt;S7+1,7,IF(H7&lt;T7+1,8,IF(H7&lt;U7+1,9,IF(H7&lt;V7+1,10,IF(H7&lt;W7+1,11,IF(H7&lt;X7,12,0)))))))))))))</f>
        <v>#N/A</v>
      </c>
      <c r="Z7" s="10" t="e">
        <f>VLOOKUP(L7,ฐานข้อมูล!$H$42:$T$48,1+'เอกสาร3(1)'!Y7,FALSE)</f>
        <v>#N/A</v>
      </c>
      <c r="AA7" s="11" t="e">
        <f>Z7+H7</f>
        <v>#N/A</v>
      </c>
      <c r="AB7" s="10" t="e">
        <f>VLOOKUP(L7,ฐานข้อมูล!$H$52:$T$58,1+'เอกสาร3(1)'!Y7)</f>
        <v>#N/A</v>
      </c>
      <c r="AC7" s="10" t="e">
        <f>IF(Y7="ระบุค่าไม่ถูกต้อง",Y7,IF(AB7&lt;100,"ไม่ได้ปรับชดเชย",IF(AA7&gt;AB7,AB7,AA7)))</f>
        <v>#N/A</v>
      </c>
    </row>
    <row r="8" spans="1:29" s="10" customFormat="1" ht="21.95" customHeight="1">
      <c r="A8" s="13"/>
      <c r="B8" s="48"/>
      <c r="C8" s="48"/>
      <c r="D8" s="14"/>
      <c r="E8" s="14"/>
      <c r="F8" s="49"/>
      <c r="G8" s="53"/>
      <c r="H8" s="57"/>
      <c r="I8" s="9" t="e">
        <f t="shared" ref="I8:I32" si="0">AC8</f>
        <v>#N/A</v>
      </c>
      <c r="L8" s="10" t="e">
        <f>VLOOKUP(E8,ฐานข้อมูล!$A$2:$E$8,2)</f>
        <v>#N/A</v>
      </c>
      <c r="M8" s="10" t="e" cm="1">
        <f t="array" ref="M8">VLOOKUP(L8,ฐานข้อมูล!$H$32:$T$38,{2,3,4,5,6,7,8,9,10,11,12,13},FALSE)</f>
        <v>#N/A</v>
      </c>
      <c r="Y8" s="10" t="e">
        <f t="shared" ref="Y8:Y32" si="1">IF(H8&lt;M8-1,"ระบุค่าไม่ถูกต้อง",IF(H8&lt;M8+1,1,IF(H8&lt;N8+1,2,IF(H8&lt;O8+1,3,IF(H8&lt;P8+1,4,IF(H8&lt;Q8+1,5,IF(H8&lt;R8+1,6,IF(H8&lt;S8+1,7,IF(H8&lt;T8+1,8,IF(H8&lt;U8+1,9,IF(H8&lt;V8+1,10,IF(H8&lt;W8+1,11,IF(H8&lt;X8,12,0)))))))))))))</f>
        <v>#N/A</v>
      </c>
      <c r="Z8" s="10" t="e">
        <f>VLOOKUP(L8,ฐานข้อมูล!$H$42:$T$48,1+'เอกสาร3(1)'!Y8,FALSE)</f>
        <v>#N/A</v>
      </c>
      <c r="AA8" s="11" t="e">
        <f t="shared" ref="AA8:AA32" si="2">Z8+H8</f>
        <v>#N/A</v>
      </c>
      <c r="AB8" s="10" t="e">
        <f>VLOOKUP(L8,ฐานข้อมูล!$H$52:$T$58,1+'เอกสาร3(1)'!Y8)</f>
        <v>#N/A</v>
      </c>
      <c r="AC8" s="10" t="e">
        <f t="shared" ref="AC8:AC32" si="3">IF(Y8="ระบุค่าไม่ถูกต้อง",Y8,IF(AB8&lt;100,"ไม่ได้ปรับชดเชย",IF(AA8&gt;AB8,AB8,AA8)))</f>
        <v>#N/A</v>
      </c>
    </row>
    <row r="9" spans="1:29" s="10" customFormat="1" ht="21.95" customHeight="1">
      <c r="A9" s="13"/>
      <c r="B9" s="48"/>
      <c r="C9" s="48"/>
      <c r="D9" s="14"/>
      <c r="E9" s="14"/>
      <c r="F9" s="49"/>
      <c r="G9" s="53"/>
      <c r="H9" s="57"/>
      <c r="I9" s="9" t="e">
        <f t="shared" si="0"/>
        <v>#N/A</v>
      </c>
      <c r="L9" s="10" t="e">
        <f>VLOOKUP(E9,ฐานข้อมูล!$A$2:$E$8,2)</f>
        <v>#N/A</v>
      </c>
      <c r="M9" s="10" t="e" cm="1">
        <f t="array" ref="M9">VLOOKUP(L9,ฐานข้อมูล!$H$32:$T$38,{2,3,4,5,6,7,8,9,10,11,12,13},FALSE)</f>
        <v>#N/A</v>
      </c>
      <c r="Y9" s="10" t="e">
        <f t="shared" si="1"/>
        <v>#N/A</v>
      </c>
      <c r="Z9" s="10" t="e">
        <f>VLOOKUP(L9,ฐานข้อมูล!$H$42:$T$48,1+'เอกสาร3(1)'!Y9,FALSE)</f>
        <v>#N/A</v>
      </c>
      <c r="AA9" s="11" t="e">
        <f t="shared" si="2"/>
        <v>#N/A</v>
      </c>
      <c r="AB9" s="10" t="e">
        <f>VLOOKUP(L9,ฐานข้อมูล!$H$52:$T$58,1+'เอกสาร3(1)'!Y9)</f>
        <v>#N/A</v>
      </c>
      <c r="AC9" s="10" t="e">
        <f t="shared" si="3"/>
        <v>#N/A</v>
      </c>
    </row>
    <row r="10" spans="1:29" s="10" customFormat="1" ht="21.95" customHeight="1">
      <c r="A10" s="13"/>
      <c r="B10" s="48"/>
      <c r="C10" s="48"/>
      <c r="D10" s="14"/>
      <c r="E10" s="14"/>
      <c r="F10" s="49"/>
      <c r="G10" s="53"/>
      <c r="H10" s="57"/>
      <c r="I10" s="9" t="e">
        <f t="shared" si="0"/>
        <v>#N/A</v>
      </c>
      <c r="L10" s="10" t="e">
        <f>VLOOKUP(E10,ฐานข้อมูล!$A$2:$E$8,2)</f>
        <v>#N/A</v>
      </c>
      <c r="M10" s="10" t="e" cm="1">
        <f t="array" ref="M10">VLOOKUP(L10,ฐานข้อมูล!$H$32:$T$38,{2,3,4,5,6,7,8,9,10,11,12,13},FALSE)</f>
        <v>#N/A</v>
      </c>
      <c r="Y10" s="10" t="e">
        <f t="shared" si="1"/>
        <v>#N/A</v>
      </c>
      <c r="Z10" s="10" t="e">
        <f>VLOOKUP(L10,ฐานข้อมูล!$H$42:$T$48,1+'เอกสาร3(1)'!Y10,FALSE)</f>
        <v>#N/A</v>
      </c>
      <c r="AA10" s="11" t="e">
        <f t="shared" si="2"/>
        <v>#N/A</v>
      </c>
      <c r="AB10" s="10" t="e">
        <f>VLOOKUP(L10,ฐานข้อมูล!$H$52:$T$58,1+'เอกสาร3(1)'!Y10)</f>
        <v>#N/A</v>
      </c>
      <c r="AC10" s="10" t="e">
        <f t="shared" si="3"/>
        <v>#N/A</v>
      </c>
    </row>
    <row r="11" spans="1:29" s="10" customFormat="1" ht="21.95" customHeight="1">
      <c r="A11" s="13"/>
      <c r="B11" s="48"/>
      <c r="C11" s="48"/>
      <c r="D11" s="14"/>
      <c r="E11" s="14"/>
      <c r="F11" s="49"/>
      <c r="G11" s="53"/>
      <c r="H11" s="57"/>
      <c r="I11" s="9" t="e">
        <f t="shared" si="0"/>
        <v>#N/A</v>
      </c>
      <c r="L11" s="10" t="e">
        <f>VLOOKUP(E11,ฐานข้อมูล!$A$2:$E$8,2)</f>
        <v>#N/A</v>
      </c>
      <c r="M11" s="10" t="e" cm="1">
        <f t="array" ref="M11">VLOOKUP(L11,ฐานข้อมูล!$H$32:$T$38,{2,3,4,5,6,7,8,9,10,11,12,13},FALSE)</f>
        <v>#N/A</v>
      </c>
      <c r="Y11" s="10" t="e">
        <f t="shared" si="1"/>
        <v>#N/A</v>
      </c>
      <c r="Z11" s="10" t="e">
        <f>VLOOKUP(L11,ฐานข้อมูล!$H$42:$T$48,1+'เอกสาร3(1)'!Y11,FALSE)</f>
        <v>#N/A</v>
      </c>
      <c r="AA11" s="11" t="e">
        <f t="shared" si="2"/>
        <v>#N/A</v>
      </c>
      <c r="AB11" s="10" t="e">
        <f>VLOOKUP(L11,ฐานข้อมูล!$H$52:$T$58,1+'เอกสาร3(1)'!Y11)</f>
        <v>#N/A</v>
      </c>
      <c r="AC11" s="10" t="e">
        <f t="shared" si="3"/>
        <v>#N/A</v>
      </c>
    </row>
    <row r="12" spans="1:29" s="10" customFormat="1" ht="21.95" customHeight="1">
      <c r="A12" s="13"/>
      <c r="B12" s="48"/>
      <c r="C12" s="48"/>
      <c r="D12" s="14"/>
      <c r="E12" s="14"/>
      <c r="F12" s="49"/>
      <c r="G12" s="53"/>
      <c r="H12" s="57"/>
      <c r="I12" s="9" t="e">
        <f t="shared" si="0"/>
        <v>#N/A</v>
      </c>
      <c r="L12" s="10" t="e">
        <f>VLOOKUP(E12,ฐานข้อมูล!$A$2:$E$8,2)</f>
        <v>#N/A</v>
      </c>
      <c r="M12" s="10" t="e" cm="1">
        <f t="array" ref="M12">VLOOKUP(L12,ฐานข้อมูล!$H$32:$T$38,{2,3,4,5,6,7,8,9,10,11,12,13},FALSE)</f>
        <v>#N/A</v>
      </c>
      <c r="Y12" s="10" t="e">
        <f t="shared" si="1"/>
        <v>#N/A</v>
      </c>
      <c r="Z12" s="10" t="e">
        <f>VLOOKUP(L12,ฐานข้อมูล!$H$42:$T$48,1+'เอกสาร3(1)'!Y12,FALSE)</f>
        <v>#N/A</v>
      </c>
      <c r="AA12" s="11" t="e">
        <f t="shared" si="2"/>
        <v>#N/A</v>
      </c>
      <c r="AB12" s="10" t="e">
        <f>VLOOKUP(L12,ฐานข้อมูล!$H$52:$T$58,1+'เอกสาร3(1)'!Y12)</f>
        <v>#N/A</v>
      </c>
      <c r="AC12" s="10" t="e">
        <f t="shared" si="3"/>
        <v>#N/A</v>
      </c>
    </row>
    <row r="13" spans="1:29" s="10" customFormat="1" ht="21.95" customHeight="1">
      <c r="A13" s="13"/>
      <c r="B13" s="48"/>
      <c r="C13" s="48"/>
      <c r="D13" s="14"/>
      <c r="E13" s="14"/>
      <c r="F13" s="49"/>
      <c r="G13" s="53"/>
      <c r="H13" s="57"/>
      <c r="I13" s="9" t="e">
        <f t="shared" si="0"/>
        <v>#N/A</v>
      </c>
      <c r="L13" s="10" t="e">
        <f>VLOOKUP(E13,ฐานข้อมูล!$A$2:$E$8,2)</f>
        <v>#N/A</v>
      </c>
      <c r="M13" s="10" t="e" cm="1">
        <f t="array" ref="M13">VLOOKUP(L13,ฐานข้อมูล!$H$32:$T$38,{2,3,4,5,6,7,8,9,10,11,12,13},FALSE)</f>
        <v>#N/A</v>
      </c>
      <c r="Y13" s="10" t="e">
        <f t="shared" si="1"/>
        <v>#N/A</v>
      </c>
      <c r="Z13" s="10" t="e">
        <f>VLOOKUP(L13,ฐานข้อมูล!$H$42:$T$48,1+'เอกสาร3(1)'!Y13,FALSE)</f>
        <v>#N/A</v>
      </c>
      <c r="AA13" s="11" t="e">
        <f t="shared" si="2"/>
        <v>#N/A</v>
      </c>
      <c r="AB13" s="10" t="e">
        <f>VLOOKUP(L13,ฐานข้อมูล!$H$52:$T$58,1+'เอกสาร3(1)'!Y13)</f>
        <v>#N/A</v>
      </c>
      <c r="AC13" s="10" t="e">
        <f t="shared" si="3"/>
        <v>#N/A</v>
      </c>
    </row>
    <row r="14" spans="1:29" s="10" customFormat="1" ht="21.95" customHeight="1">
      <c r="A14" s="13"/>
      <c r="B14" s="48"/>
      <c r="C14" s="48"/>
      <c r="D14" s="14"/>
      <c r="E14" s="14"/>
      <c r="F14" s="49"/>
      <c r="G14" s="53"/>
      <c r="H14" s="57"/>
      <c r="I14" s="9" t="e">
        <f t="shared" si="0"/>
        <v>#N/A</v>
      </c>
      <c r="L14" s="10" t="e">
        <f>VLOOKUP(E14,ฐานข้อมูล!$A$2:$E$8,2)</f>
        <v>#N/A</v>
      </c>
      <c r="M14" s="10" t="e" cm="1">
        <f t="array" ref="M14">VLOOKUP(L14,ฐานข้อมูล!$H$32:$T$38,{2,3,4,5,6,7,8,9,10,11,12,13},FALSE)</f>
        <v>#N/A</v>
      </c>
      <c r="Y14" s="10" t="e">
        <f t="shared" si="1"/>
        <v>#N/A</v>
      </c>
      <c r="Z14" s="10" t="e">
        <f>VLOOKUP(L14,ฐานข้อมูล!$H$42:$T$48,1+'เอกสาร3(1)'!Y14,FALSE)</f>
        <v>#N/A</v>
      </c>
      <c r="AA14" s="11" t="e">
        <f t="shared" si="2"/>
        <v>#N/A</v>
      </c>
      <c r="AB14" s="10" t="e">
        <f>VLOOKUP(L14,ฐานข้อมูล!$H$52:$T$58,1+'เอกสาร3(1)'!Y14)</f>
        <v>#N/A</v>
      </c>
      <c r="AC14" s="10" t="e">
        <f t="shared" si="3"/>
        <v>#N/A</v>
      </c>
    </row>
    <row r="15" spans="1:29" s="10" customFormat="1" ht="21.95" customHeight="1">
      <c r="A15" s="13"/>
      <c r="B15" s="48"/>
      <c r="C15" s="48"/>
      <c r="D15" s="14"/>
      <c r="E15" s="14"/>
      <c r="F15" s="49"/>
      <c r="G15" s="53"/>
      <c r="H15" s="57"/>
      <c r="I15" s="9" t="e">
        <f t="shared" si="0"/>
        <v>#N/A</v>
      </c>
      <c r="L15" s="10" t="e">
        <f>VLOOKUP(E15,ฐานข้อมูล!$A$2:$E$8,2)</f>
        <v>#N/A</v>
      </c>
      <c r="M15" s="10" t="e" cm="1">
        <f t="array" ref="M15">VLOOKUP(L15,ฐานข้อมูล!$H$32:$T$38,{2,3,4,5,6,7,8,9,10,11,12,13},FALSE)</f>
        <v>#N/A</v>
      </c>
      <c r="Y15" s="10" t="e">
        <f t="shared" si="1"/>
        <v>#N/A</v>
      </c>
      <c r="Z15" s="10" t="e">
        <f>VLOOKUP(L15,ฐานข้อมูล!$H$42:$T$48,1+'เอกสาร3(1)'!Y15,FALSE)</f>
        <v>#N/A</v>
      </c>
      <c r="AA15" s="11" t="e">
        <f t="shared" si="2"/>
        <v>#N/A</v>
      </c>
      <c r="AB15" s="10" t="e">
        <f>VLOOKUP(L15,ฐานข้อมูล!$H$52:$T$58,1+'เอกสาร3(1)'!Y15)</f>
        <v>#N/A</v>
      </c>
      <c r="AC15" s="10" t="e">
        <f t="shared" si="3"/>
        <v>#N/A</v>
      </c>
    </row>
    <row r="16" spans="1:29" s="10" customFormat="1" ht="21.95" customHeight="1">
      <c r="A16" s="13"/>
      <c r="B16" s="48"/>
      <c r="C16" s="48"/>
      <c r="D16" s="14"/>
      <c r="E16" s="14"/>
      <c r="F16" s="49"/>
      <c r="G16" s="53"/>
      <c r="H16" s="57"/>
      <c r="I16" s="9" t="e">
        <f t="shared" si="0"/>
        <v>#N/A</v>
      </c>
      <c r="L16" s="10" t="e">
        <f>VLOOKUP(E16,ฐานข้อมูล!$A$2:$E$8,2)</f>
        <v>#N/A</v>
      </c>
      <c r="M16" s="10" t="e" cm="1">
        <f t="array" ref="M16">VLOOKUP(L16,ฐานข้อมูล!$H$32:$T$38,{2,3,4,5,6,7,8,9,10,11,12,13},FALSE)</f>
        <v>#N/A</v>
      </c>
      <c r="Y16" s="10" t="e">
        <f t="shared" si="1"/>
        <v>#N/A</v>
      </c>
      <c r="Z16" s="10" t="e">
        <f>VLOOKUP(L16,ฐานข้อมูล!$H$42:$T$48,1+'เอกสาร3(1)'!Y16,FALSE)</f>
        <v>#N/A</v>
      </c>
      <c r="AA16" s="11" t="e">
        <f t="shared" si="2"/>
        <v>#N/A</v>
      </c>
      <c r="AB16" s="10" t="e">
        <f>VLOOKUP(L16,ฐานข้อมูล!$H$52:$T$58,1+'เอกสาร3(1)'!Y16)</f>
        <v>#N/A</v>
      </c>
      <c r="AC16" s="10" t="e">
        <f t="shared" si="3"/>
        <v>#N/A</v>
      </c>
    </row>
    <row r="17" spans="1:29" s="10" customFormat="1" ht="21.95" customHeight="1">
      <c r="A17" s="13"/>
      <c r="B17" s="48"/>
      <c r="C17" s="48"/>
      <c r="D17" s="14"/>
      <c r="E17" s="14"/>
      <c r="F17" s="49"/>
      <c r="G17" s="53"/>
      <c r="H17" s="57"/>
      <c r="I17" s="9" t="e">
        <f t="shared" si="0"/>
        <v>#N/A</v>
      </c>
      <c r="L17" s="10" t="e">
        <f>VLOOKUP(E17,ฐานข้อมูล!$A$2:$E$8,2)</f>
        <v>#N/A</v>
      </c>
      <c r="M17" s="10" t="e" cm="1">
        <f t="array" ref="M17">VLOOKUP(L17,ฐานข้อมูล!$H$32:$T$38,{2,3,4,5,6,7,8,9,10,11,12,13},FALSE)</f>
        <v>#N/A</v>
      </c>
      <c r="Y17" s="10" t="e">
        <f t="shared" si="1"/>
        <v>#N/A</v>
      </c>
      <c r="Z17" s="10" t="e">
        <f>VLOOKUP(L17,ฐานข้อมูล!$H$42:$T$48,1+'เอกสาร3(1)'!Y17,FALSE)</f>
        <v>#N/A</v>
      </c>
      <c r="AA17" s="11" t="e">
        <f t="shared" si="2"/>
        <v>#N/A</v>
      </c>
      <c r="AB17" s="10" t="e">
        <f>VLOOKUP(L17,ฐานข้อมูล!$H$52:$T$58,1+'เอกสาร3(1)'!Y17)</f>
        <v>#N/A</v>
      </c>
      <c r="AC17" s="10" t="e">
        <f t="shared" si="3"/>
        <v>#N/A</v>
      </c>
    </row>
    <row r="18" spans="1:29" s="10" customFormat="1" ht="21.95" customHeight="1">
      <c r="A18" s="13"/>
      <c r="B18" s="48"/>
      <c r="C18" s="48"/>
      <c r="D18" s="14"/>
      <c r="E18" s="14"/>
      <c r="F18" s="49"/>
      <c r="G18" s="53"/>
      <c r="H18" s="57"/>
      <c r="I18" s="9" t="e">
        <f t="shared" si="0"/>
        <v>#N/A</v>
      </c>
      <c r="L18" s="10" t="e">
        <f>VLOOKUP(E18,ฐานข้อมูล!$A$2:$E$8,2)</f>
        <v>#N/A</v>
      </c>
      <c r="M18" s="10" t="e" cm="1">
        <f t="array" ref="M18">VLOOKUP(L18,ฐานข้อมูล!$H$32:$T$38,{2,3,4,5,6,7,8,9,10,11,12,13},FALSE)</f>
        <v>#N/A</v>
      </c>
      <c r="Y18" s="10" t="e">
        <f t="shared" si="1"/>
        <v>#N/A</v>
      </c>
      <c r="Z18" s="10" t="e">
        <f>VLOOKUP(L18,ฐานข้อมูล!$H$42:$T$48,1+'เอกสาร3(1)'!Y18,FALSE)</f>
        <v>#N/A</v>
      </c>
      <c r="AA18" s="11" t="e">
        <f t="shared" si="2"/>
        <v>#N/A</v>
      </c>
      <c r="AB18" s="10" t="e">
        <f>VLOOKUP(L18,ฐานข้อมูล!$H$52:$T$58,1+'เอกสาร3(1)'!Y18)</f>
        <v>#N/A</v>
      </c>
      <c r="AC18" s="10" t="e">
        <f t="shared" si="3"/>
        <v>#N/A</v>
      </c>
    </row>
    <row r="19" spans="1:29" s="10" customFormat="1" ht="21.95" customHeight="1">
      <c r="A19" s="13"/>
      <c r="B19" s="48"/>
      <c r="C19" s="48"/>
      <c r="D19" s="14"/>
      <c r="E19" s="14"/>
      <c r="F19" s="49"/>
      <c r="G19" s="53"/>
      <c r="H19" s="57"/>
      <c r="I19" s="9" t="e">
        <f t="shared" si="0"/>
        <v>#N/A</v>
      </c>
      <c r="L19" s="10" t="e">
        <f>VLOOKUP(E19,ฐานข้อมูล!$A$2:$E$8,2)</f>
        <v>#N/A</v>
      </c>
      <c r="M19" s="10" t="e" cm="1">
        <f t="array" ref="M19">VLOOKUP(L19,ฐานข้อมูล!$H$32:$T$38,{2,3,4,5,6,7,8,9,10,11,12,13},FALSE)</f>
        <v>#N/A</v>
      </c>
      <c r="Y19" s="10" t="e">
        <f t="shared" si="1"/>
        <v>#N/A</v>
      </c>
      <c r="Z19" s="10" t="e">
        <f>VLOOKUP(L19,ฐานข้อมูล!$H$42:$T$48,1+'เอกสาร3(1)'!Y19,FALSE)</f>
        <v>#N/A</v>
      </c>
      <c r="AA19" s="11" t="e">
        <f t="shared" si="2"/>
        <v>#N/A</v>
      </c>
      <c r="AB19" s="10" t="e">
        <f>VLOOKUP(L19,ฐานข้อมูล!$H$52:$T$58,1+'เอกสาร3(1)'!Y19)</f>
        <v>#N/A</v>
      </c>
      <c r="AC19" s="10" t="e">
        <f t="shared" si="3"/>
        <v>#N/A</v>
      </c>
    </row>
    <row r="20" spans="1:29" s="10" customFormat="1" ht="21.95" customHeight="1">
      <c r="A20" s="13"/>
      <c r="B20" s="48"/>
      <c r="C20" s="48"/>
      <c r="D20" s="14"/>
      <c r="E20" s="14"/>
      <c r="F20" s="49"/>
      <c r="G20" s="53"/>
      <c r="H20" s="57"/>
      <c r="I20" s="9" t="e">
        <f t="shared" si="0"/>
        <v>#N/A</v>
      </c>
      <c r="L20" s="10" t="e">
        <f>VLOOKUP(E20,ฐานข้อมูล!$A$2:$E$8,2)</f>
        <v>#N/A</v>
      </c>
      <c r="M20" s="10" t="e" cm="1">
        <f t="array" ref="M20">VLOOKUP(L20,ฐานข้อมูล!$H$32:$T$38,{2,3,4,5,6,7,8,9,10,11,12,13},FALSE)</f>
        <v>#N/A</v>
      </c>
      <c r="Y20" s="10" t="e">
        <f t="shared" si="1"/>
        <v>#N/A</v>
      </c>
      <c r="Z20" s="10" t="e">
        <f>VLOOKUP(L20,ฐานข้อมูล!$H$42:$T$48,1+'เอกสาร3(1)'!Y20,FALSE)</f>
        <v>#N/A</v>
      </c>
      <c r="AA20" s="11" t="e">
        <f t="shared" si="2"/>
        <v>#N/A</v>
      </c>
      <c r="AB20" s="10" t="e">
        <f>VLOOKUP(L20,ฐานข้อมูล!$H$52:$T$58,1+'เอกสาร3(1)'!Y20)</f>
        <v>#N/A</v>
      </c>
      <c r="AC20" s="10" t="e">
        <f t="shared" si="3"/>
        <v>#N/A</v>
      </c>
    </row>
    <row r="21" spans="1:29" s="10" customFormat="1" ht="21.95" customHeight="1">
      <c r="A21" s="13"/>
      <c r="B21" s="48"/>
      <c r="C21" s="48"/>
      <c r="D21" s="14"/>
      <c r="E21" s="14"/>
      <c r="F21" s="49"/>
      <c r="G21" s="53"/>
      <c r="H21" s="57"/>
      <c r="I21" s="9" t="e">
        <f t="shared" si="0"/>
        <v>#N/A</v>
      </c>
      <c r="L21" s="10" t="e">
        <f>VLOOKUP(E21,ฐานข้อมูล!$A$2:$E$8,2)</f>
        <v>#N/A</v>
      </c>
      <c r="M21" s="10" t="e" cm="1">
        <f t="array" ref="M21">VLOOKUP(L21,ฐานข้อมูล!$H$32:$T$38,{2,3,4,5,6,7,8,9,10,11,12,13},FALSE)</f>
        <v>#N/A</v>
      </c>
      <c r="Y21" s="10" t="e">
        <f t="shared" si="1"/>
        <v>#N/A</v>
      </c>
      <c r="Z21" s="10" t="e">
        <f>VLOOKUP(L21,ฐานข้อมูล!$H$42:$T$48,1+'เอกสาร3(1)'!Y21,FALSE)</f>
        <v>#N/A</v>
      </c>
      <c r="AA21" s="11" t="e">
        <f t="shared" si="2"/>
        <v>#N/A</v>
      </c>
      <c r="AB21" s="10" t="e">
        <f>VLOOKUP(L21,ฐานข้อมูล!$H$52:$T$58,1+'เอกสาร3(1)'!Y21)</f>
        <v>#N/A</v>
      </c>
      <c r="AC21" s="10" t="e">
        <f t="shared" si="3"/>
        <v>#N/A</v>
      </c>
    </row>
    <row r="22" spans="1:29" s="10" customFormat="1" ht="21.95" customHeight="1">
      <c r="A22" s="13"/>
      <c r="B22" s="48"/>
      <c r="C22" s="48"/>
      <c r="D22" s="14"/>
      <c r="E22" s="14"/>
      <c r="F22" s="49"/>
      <c r="G22" s="53"/>
      <c r="H22" s="57"/>
      <c r="I22" s="9" t="e">
        <f t="shared" si="0"/>
        <v>#N/A</v>
      </c>
      <c r="L22" s="10" t="e">
        <f>VLOOKUP(E22,ฐานข้อมูล!$A$2:$E$8,2)</f>
        <v>#N/A</v>
      </c>
      <c r="M22" s="10" t="e" cm="1">
        <f t="array" ref="M22">VLOOKUP(L22,ฐานข้อมูล!$H$32:$T$38,{2,3,4,5,6,7,8,9,10,11,12,13},FALSE)</f>
        <v>#N/A</v>
      </c>
      <c r="Y22" s="10" t="e">
        <f t="shared" si="1"/>
        <v>#N/A</v>
      </c>
      <c r="Z22" s="10" t="e">
        <f>VLOOKUP(L22,ฐานข้อมูล!$H$42:$T$48,1+'เอกสาร3(1)'!Y22,FALSE)</f>
        <v>#N/A</v>
      </c>
      <c r="AA22" s="11" t="e">
        <f t="shared" si="2"/>
        <v>#N/A</v>
      </c>
      <c r="AB22" s="10" t="e">
        <f>VLOOKUP(L22,ฐานข้อมูล!$H$52:$T$58,1+'เอกสาร3(1)'!Y22)</f>
        <v>#N/A</v>
      </c>
      <c r="AC22" s="10" t="e">
        <f t="shared" si="3"/>
        <v>#N/A</v>
      </c>
    </row>
    <row r="23" spans="1:29" s="10" customFormat="1" ht="21.95" customHeight="1">
      <c r="A23" s="13"/>
      <c r="B23" s="48"/>
      <c r="C23" s="48"/>
      <c r="D23" s="14"/>
      <c r="E23" s="14"/>
      <c r="F23" s="49"/>
      <c r="G23" s="53"/>
      <c r="H23" s="57"/>
      <c r="I23" s="9" t="e">
        <f t="shared" si="0"/>
        <v>#N/A</v>
      </c>
      <c r="L23" s="10" t="e">
        <f>VLOOKUP(E23,ฐานข้อมูล!$A$2:$E$8,2)</f>
        <v>#N/A</v>
      </c>
      <c r="M23" s="10" t="e" cm="1">
        <f t="array" ref="M23">VLOOKUP(L23,ฐานข้อมูล!$H$32:$T$38,{2,3,4,5,6,7,8,9,10,11,12,13},FALSE)</f>
        <v>#N/A</v>
      </c>
      <c r="Y23" s="10" t="e">
        <f t="shared" si="1"/>
        <v>#N/A</v>
      </c>
      <c r="Z23" s="10" t="e">
        <f>VLOOKUP(L23,ฐานข้อมูล!$H$42:$T$48,1+'เอกสาร3(1)'!Y23,FALSE)</f>
        <v>#N/A</v>
      </c>
      <c r="AA23" s="11" t="e">
        <f t="shared" si="2"/>
        <v>#N/A</v>
      </c>
      <c r="AB23" s="10" t="e">
        <f>VLOOKUP(L23,ฐานข้อมูล!$H$52:$T$58,1+'เอกสาร3(1)'!Y23)</f>
        <v>#N/A</v>
      </c>
      <c r="AC23" s="10" t="e">
        <f t="shared" si="3"/>
        <v>#N/A</v>
      </c>
    </row>
    <row r="24" spans="1:29" s="10" customFormat="1" ht="21.95" customHeight="1">
      <c r="A24" s="13"/>
      <c r="B24" s="48"/>
      <c r="C24" s="48"/>
      <c r="D24" s="14"/>
      <c r="E24" s="14"/>
      <c r="F24" s="49"/>
      <c r="G24" s="53"/>
      <c r="H24" s="57"/>
      <c r="I24" s="9" t="e">
        <f t="shared" si="0"/>
        <v>#N/A</v>
      </c>
      <c r="L24" s="10" t="e">
        <f>VLOOKUP(E24,ฐานข้อมูล!$A$2:$E$8,2)</f>
        <v>#N/A</v>
      </c>
      <c r="M24" s="10" t="e" cm="1">
        <f t="array" ref="M24">VLOOKUP(L24,ฐานข้อมูล!$H$32:$T$38,{2,3,4,5,6,7,8,9,10,11,12,13},FALSE)</f>
        <v>#N/A</v>
      </c>
      <c r="Y24" s="10" t="e">
        <f t="shared" si="1"/>
        <v>#N/A</v>
      </c>
      <c r="Z24" s="10" t="e">
        <f>VLOOKUP(L24,ฐานข้อมูล!$H$42:$T$48,1+'เอกสาร3(1)'!Y24,FALSE)</f>
        <v>#N/A</v>
      </c>
      <c r="AA24" s="11" t="e">
        <f t="shared" si="2"/>
        <v>#N/A</v>
      </c>
      <c r="AB24" s="10" t="e">
        <f>VLOOKUP(L24,ฐานข้อมูล!$H$52:$T$58,1+'เอกสาร3(1)'!Y24)</f>
        <v>#N/A</v>
      </c>
      <c r="AC24" s="10" t="e">
        <f t="shared" si="3"/>
        <v>#N/A</v>
      </c>
    </row>
    <row r="25" spans="1:29" s="10" customFormat="1" ht="21.95" customHeight="1">
      <c r="A25" s="13"/>
      <c r="B25" s="48"/>
      <c r="C25" s="48"/>
      <c r="D25" s="14"/>
      <c r="E25" s="14"/>
      <c r="F25" s="49"/>
      <c r="G25" s="53"/>
      <c r="H25" s="57"/>
      <c r="I25" s="9" t="e">
        <f t="shared" si="0"/>
        <v>#N/A</v>
      </c>
      <c r="L25" s="10" t="e">
        <f>VLOOKUP(E25,ฐานข้อมูล!$A$2:$E$8,2)</f>
        <v>#N/A</v>
      </c>
      <c r="M25" s="10" t="e" cm="1">
        <f t="array" ref="M25">VLOOKUP(L25,ฐานข้อมูล!$H$32:$T$38,{2,3,4,5,6,7,8,9,10,11,12,13},FALSE)</f>
        <v>#N/A</v>
      </c>
      <c r="Y25" s="10" t="e">
        <f t="shared" si="1"/>
        <v>#N/A</v>
      </c>
      <c r="Z25" s="10" t="e">
        <f>VLOOKUP(L25,ฐานข้อมูล!$H$42:$T$48,1+'เอกสาร3(1)'!Y25,FALSE)</f>
        <v>#N/A</v>
      </c>
      <c r="AA25" s="11" t="e">
        <f t="shared" si="2"/>
        <v>#N/A</v>
      </c>
      <c r="AB25" s="10" t="e">
        <f>VLOOKUP(L25,ฐานข้อมูล!$H$52:$T$58,1+'เอกสาร3(1)'!Y25)</f>
        <v>#N/A</v>
      </c>
      <c r="AC25" s="10" t="e">
        <f t="shared" si="3"/>
        <v>#N/A</v>
      </c>
    </row>
    <row r="26" spans="1:29" s="10" customFormat="1" ht="21.95" customHeight="1">
      <c r="A26" s="13"/>
      <c r="B26" s="48"/>
      <c r="C26" s="48"/>
      <c r="D26" s="14"/>
      <c r="E26" s="14"/>
      <c r="F26" s="49"/>
      <c r="G26" s="53"/>
      <c r="H26" s="57"/>
      <c r="I26" s="9" t="e">
        <f t="shared" si="0"/>
        <v>#N/A</v>
      </c>
      <c r="L26" s="10" t="e">
        <f>VLOOKUP(E26,ฐานข้อมูล!$A$2:$E$8,2)</f>
        <v>#N/A</v>
      </c>
      <c r="M26" s="10" t="e" cm="1">
        <f t="array" ref="M26">VLOOKUP(L26,ฐานข้อมูล!$H$32:$T$38,{2,3,4,5,6,7,8,9,10,11,12,13},FALSE)</f>
        <v>#N/A</v>
      </c>
      <c r="Y26" s="10" t="e">
        <f t="shared" si="1"/>
        <v>#N/A</v>
      </c>
      <c r="Z26" s="10" t="e">
        <f>VLOOKUP(L26,ฐานข้อมูล!$H$42:$T$48,1+'เอกสาร3(1)'!Y26,FALSE)</f>
        <v>#N/A</v>
      </c>
      <c r="AA26" s="11" t="e">
        <f t="shared" si="2"/>
        <v>#N/A</v>
      </c>
      <c r="AB26" s="10" t="e">
        <f>VLOOKUP(L26,ฐานข้อมูล!$H$52:$T$58,1+'เอกสาร3(1)'!Y26)</f>
        <v>#N/A</v>
      </c>
      <c r="AC26" s="10" t="e">
        <f t="shared" si="3"/>
        <v>#N/A</v>
      </c>
    </row>
    <row r="27" spans="1:29" s="10" customFormat="1" ht="21.95" customHeight="1">
      <c r="A27" s="13"/>
      <c r="B27" s="48"/>
      <c r="C27" s="48"/>
      <c r="D27" s="14"/>
      <c r="E27" s="14"/>
      <c r="F27" s="49"/>
      <c r="G27" s="53"/>
      <c r="H27" s="57"/>
      <c r="I27" s="9" t="e">
        <f t="shared" si="0"/>
        <v>#N/A</v>
      </c>
      <c r="L27" s="10" t="e">
        <f>VLOOKUP(E27,ฐานข้อมูล!$A$2:$E$8,2)</f>
        <v>#N/A</v>
      </c>
      <c r="M27" s="10" t="e" cm="1">
        <f t="array" ref="M27">VLOOKUP(L27,ฐานข้อมูล!$H$32:$T$38,{2,3,4,5,6,7,8,9,10,11,12,13},FALSE)</f>
        <v>#N/A</v>
      </c>
      <c r="Y27" s="10" t="e">
        <f t="shared" si="1"/>
        <v>#N/A</v>
      </c>
      <c r="Z27" s="10" t="e">
        <f>VLOOKUP(L27,ฐานข้อมูล!$H$42:$T$48,1+'เอกสาร3(1)'!Y27,FALSE)</f>
        <v>#N/A</v>
      </c>
      <c r="AA27" s="11" t="e">
        <f t="shared" si="2"/>
        <v>#N/A</v>
      </c>
      <c r="AB27" s="10" t="e">
        <f>VLOOKUP(L27,ฐานข้อมูล!$H$52:$T$58,1+'เอกสาร3(1)'!Y27)</f>
        <v>#N/A</v>
      </c>
      <c r="AC27" s="10" t="e">
        <f t="shared" si="3"/>
        <v>#N/A</v>
      </c>
    </row>
    <row r="28" spans="1:29" s="10" customFormat="1" ht="21.95" customHeight="1">
      <c r="A28" s="13"/>
      <c r="B28" s="48"/>
      <c r="C28" s="48"/>
      <c r="D28" s="14"/>
      <c r="E28" s="14"/>
      <c r="F28" s="49"/>
      <c r="G28" s="53"/>
      <c r="H28" s="57"/>
      <c r="I28" s="9" t="e">
        <f t="shared" si="0"/>
        <v>#N/A</v>
      </c>
      <c r="L28" s="10" t="e">
        <f>VLOOKUP(E28,ฐานข้อมูล!$A$2:$E$8,2)</f>
        <v>#N/A</v>
      </c>
      <c r="M28" s="10" t="e" cm="1">
        <f t="array" ref="M28">VLOOKUP(L28,ฐานข้อมูล!$H$32:$T$38,{2,3,4,5,6,7,8,9,10,11,12,13},FALSE)</f>
        <v>#N/A</v>
      </c>
      <c r="Y28" s="10" t="e">
        <f t="shared" si="1"/>
        <v>#N/A</v>
      </c>
      <c r="Z28" s="10" t="e">
        <f>VLOOKUP(L28,ฐานข้อมูล!$H$42:$T$48,1+'เอกสาร3(1)'!Y28,FALSE)</f>
        <v>#N/A</v>
      </c>
      <c r="AA28" s="11" t="e">
        <f t="shared" si="2"/>
        <v>#N/A</v>
      </c>
      <c r="AB28" s="10" t="e">
        <f>VLOOKUP(L28,ฐานข้อมูล!$H$52:$T$58,1+'เอกสาร3(1)'!Y28)</f>
        <v>#N/A</v>
      </c>
      <c r="AC28" s="10" t="e">
        <f t="shared" si="3"/>
        <v>#N/A</v>
      </c>
    </row>
    <row r="29" spans="1:29" s="10" customFormat="1" ht="21.95" customHeight="1">
      <c r="A29" s="13"/>
      <c r="B29" s="48"/>
      <c r="C29" s="48"/>
      <c r="D29" s="14"/>
      <c r="E29" s="14"/>
      <c r="F29" s="49"/>
      <c r="G29" s="53"/>
      <c r="H29" s="57"/>
      <c r="I29" s="9" t="e">
        <f t="shared" si="0"/>
        <v>#N/A</v>
      </c>
      <c r="L29" s="10" t="e">
        <f>VLOOKUP(E29,ฐานข้อมูล!$A$2:$E$8,2)</f>
        <v>#N/A</v>
      </c>
      <c r="M29" s="10" t="e" cm="1">
        <f t="array" ref="M29">VLOOKUP(L29,ฐานข้อมูล!$H$32:$T$38,{2,3,4,5,6,7,8,9,10,11,12,13},FALSE)</f>
        <v>#N/A</v>
      </c>
      <c r="Y29" s="10" t="e">
        <f t="shared" si="1"/>
        <v>#N/A</v>
      </c>
      <c r="Z29" s="10" t="e">
        <f>VLOOKUP(L29,ฐานข้อมูล!$H$42:$T$48,1+'เอกสาร3(1)'!Y29,FALSE)</f>
        <v>#N/A</v>
      </c>
      <c r="AA29" s="11" t="e">
        <f t="shared" si="2"/>
        <v>#N/A</v>
      </c>
      <c r="AB29" s="10" t="e">
        <f>VLOOKUP(L29,ฐานข้อมูล!$H$52:$T$58,1+'เอกสาร3(1)'!Y29)</f>
        <v>#N/A</v>
      </c>
      <c r="AC29" s="10" t="e">
        <f t="shared" si="3"/>
        <v>#N/A</v>
      </c>
    </row>
    <row r="30" spans="1:29" s="10" customFormat="1" ht="21.95" customHeight="1">
      <c r="A30" s="13"/>
      <c r="B30" s="48"/>
      <c r="C30" s="48"/>
      <c r="D30" s="14"/>
      <c r="E30" s="14"/>
      <c r="F30" s="49"/>
      <c r="G30" s="53"/>
      <c r="H30" s="57"/>
      <c r="I30" s="9" t="e">
        <f t="shared" si="0"/>
        <v>#N/A</v>
      </c>
      <c r="L30" s="10" t="e">
        <f>VLOOKUP(E30,ฐานข้อมูล!$A$2:$E$8,2)</f>
        <v>#N/A</v>
      </c>
      <c r="M30" s="10" t="e" cm="1">
        <f t="array" ref="M30">VLOOKUP(L30,ฐานข้อมูล!$H$32:$T$38,{2,3,4,5,6,7,8,9,10,11,12,13},FALSE)</f>
        <v>#N/A</v>
      </c>
      <c r="Y30" s="10" t="e">
        <f t="shared" si="1"/>
        <v>#N/A</v>
      </c>
      <c r="Z30" s="10" t="e">
        <f>VLOOKUP(L30,ฐานข้อมูล!$H$42:$T$48,1+'เอกสาร3(1)'!Y30,FALSE)</f>
        <v>#N/A</v>
      </c>
      <c r="AA30" s="11" t="e">
        <f t="shared" si="2"/>
        <v>#N/A</v>
      </c>
      <c r="AB30" s="10" t="e">
        <f>VLOOKUP(L30,ฐานข้อมูล!$H$52:$T$58,1+'เอกสาร3(1)'!Y30)</f>
        <v>#N/A</v>
      </c>
      <c r="AC30" s="10" t="e">
        <f t="shared" si="3"/>
        <v>#N/A</v>
      </c>
    </row>
    <row r="31" spans="1:29" s="10" customFormat="1" ht="21.95" customHeight="1">
      <c r="A31" s="13"/>
      <c r="B31" s="48"/>
      <c r="C31" s="48"/>
      <c r="D31" s="14"/>
      <c r="E31" s="14"/>
      <c r="F31" s="49"/>
      <c r="G31" s="53"/>
      <c r="H31" s="57"/>
      <c r="I31" s="9" t="e">
        <f t="shared" si="0"/>
        <v>#N/A</v>
      </c>
      <c r="L31" s="10" t="e">
        <f>VLOOKUP(E31,ฐานข้อมูล!$A$2:$E$8,2)</f>
        <v>#N/A</v>
      </c>
      <c r="M31" s="10" t="e" cm="1">
        <f t="array" ref="M31">VLOOKUP(L31,ฐานข้อมูล!$H$32:$T$38,{2,3,4,5,6,7,8,9,10,11,12,13},FALSE)</f>
        <v>#N/A</v>
      </c>
      <c r="Y31" s="10" t="e">
        <f t="shared" si="1"/>
        <v>#N/A</v>
      </c>
      <c r="Z31" s="10" t="e">
        <f>VLOOKUP(L31,ฐานข้อมูล!$H$42:$T$48,1+'เอกสาร3(1)'!Y31,FALSE)</f>
        <v>#N/A</v>
      </c>
      <c r="AA31" s="11" t="e">
        <f t="shared" si="2"/>
        <v>#N/A</v>
      </c>
      <c r="AB31" s="10" t="e">
        <f>VLOOKUP(L31,ฐานข้อมูล!$H$52:$T$58,1+'เอกสาร3(1)'!Y31)</f>
        <v>#N/A</v>
      </c>
      <c r="AC31" s="10" t="e">
        <f t="shared" si="3"/>
        <v>#N/A</v>
      </c>
    </row>
    <row r="32" spans="1:29" s="10" customFormat="1" ht="21.95" customHeight="1">
      <c r="A32" s="13"/>
      <c r="B32" s="48"/>
      <c r="C32" s="48"/>
      <c r="D32" s="14"/>
      <c r="E32" s="14"/>
      <c r="F32" s="49"/>
      <c r="G32" s="53"/>
      <c r="H32" s="57"/>
      <c r="I32" s="9" t="e">
        <f t="shared" si="0"/>
        <v>#N/A</v>
      </c>
      <c r="L32" s="10" t="e">
        <f>VLOOKUP(E32,ฐานข้อมูล!$A$2:$E$8,2)</f>
        <v>#N/A</v>
      </c>
      <c r="M32" s="10" t="e" cm="1">
        <f t="array" ref="M32">VLOOKUP(L32,ฐานข้อมูล!$H$32:$T$38,{2,3,4,5,6,7,8,9,10,11,12,13},FALSE)</f>
        <v>#N/A</v>
      </c>
      <c r="Y32" s="10" t="e">
        <f t="shared" si="1"/>
        <v>#N/A</v>
      </c>
      <c r="Z32" s="10" t="e">
        <f>VLOOKUP(L32,ฐานข้อมูล!$H$42:$T$48,1+'เอกสาร3(1)'!Y32,FALSE)</f>
        <v>#N/A</v>
      </c>
      <c r="AA32" s="11" t="e">
        <f t="shared" si="2"/>
        <v>#N/A</v>
      </c>
      <c r="AB32" s="10" t="e">
        <f>VLOOKUP(L32,ฐานข้อมูล!$H$52:$T$58,1+'เอกสาร3(1)'!Y32)</f>
        <v>#N/A</v>
      </c>
      <c r="AC32" s="10" t="e">
        <f t="shared" si="3"/>
        <v>#N/A</v>
      </c>
    </row>
    <row r="33" spans="1:29" s="10" customFormat="1" ht="21.95" customHeight="1">
      <c r="A33" s="13"/>
      <c r="B33" s="48"/>
      <c r="C33" s="48"/>
      <c r="D33" s="14"/>
      <c r="E33" s="14"/>
      <c r="F33" s="49"/>
      <c r="G33" s="53"/>
      <c r="H33" s="57"/>
      <c r="I33" s="9" t="e">
        <f t="shared" ref="I33:I96" si="4">AC33</f>
        <v>#N/A</v>
      </c>
      <c r="L33" s="10" t="e">
        <f>VLOOKUP(E33,ฐานข้อมูล!$A$2:$E$8,2)</f>
        <v>#N/A</v>
      </c>
      <c r="M33" s="10" t="e" cm="1">
        <f t="array" ref="M33">VLOOKUP(L33,ฐานข้อมูล!$H$32:$T$38,{2,3,4,5,6,7,8,9,10,11,12,13},FALSE)</f>
        <v>#N/A</v>
      </c>
      <c r="Y33" s="10" t="e">
        <f t="shared" ref="Y33:Y96" si="5">IF(H33&lt;M33-1,"ระบุค่าไม่ถูกต้อง",IF(H33&lt;M33+1,1,IF(H33&lt;N33+1,2,IF(H33&lt;O33+1,3,IF(H33&lt;P33+1,4,IF(H33&lt;Q33+1,5,IF(H33&lt;R33+1,6,IF(H33&lt;S33+1,7,IF(H33&lt;T33+1,8,IF(H33&lt;U33+1,9,IF(H33&lt;V33+1,10,IF(H33&lt;W33+1,11,IF(H33&lt;X33,12,0)))))))))))))</f>
        <v>#N/A</v>
      </c>
      <c r="Z33" s="10" t="e">
        <f>VLOOKUP(L33,ฐานข้อมูล!$H$42:$T$48,1+'เอกสาร3(1)'!Y33,FALSE)</f>
        <v>#N/A</v>
      </c>
      <c r="AA33" s="11" t="e">
        <f t="shared" ref="AA33:AA96" si="6">Z33+H33</f>
        <v>#N/A</v>
      </c>
      <c r="AB33" s="10" t="e">
        <f>VLOOKUP(L33,ฐานข้อมูล!$H$52:$T$58,1+'เอกสาร3(1)'!Y33)</f>
        <v>#N/A</v>
      </c>
      <c r="AC33" s="10" t="e">
        <f t="shared" ref="AC33:AC96" si="7">IF(Y33="ระบุค่าไม่ถูกต้อง",Y33,IF(AB33&lt;100,"ไม่ได้ปรับชดเชย",IF(AA33&gt;AB33,AB33,AA33)))</f>
        <v>#N/A</v>
      </c>
    </row>
    <row r="34" spans="1:29" s="10" customFormat="1" ht="21.95" customHeight="1">
      <c r="A34" s="13"/>
      <c r="B34" s="48"/>
      <c r="C34" s="48"/>
      <c r="D34" s="14"/>
      <c r="E34" s="14"/>
      <c r="F34" s="49"/>
      <c r="G34" s="53"/>
      <c r="H34" s="57"/>
      <c r="I34" s="9" t="e">
        <f t="shared" si="4"/>
        <v>#N/A</v>
      </c>
      <c r="L34" s="10" t="e">
        <f>VLOOKUP(E34,ฐานข้อมูล!$A$2:$E$8,2)</f>
        <v>#N/A</v>
      </c>
      <c r="M34" s="10" t="e" cm="1">
        <f t="array" ref="M34">VLOOKUP(L34,ฐานข้อมูล!$H$32:$T$38,{2,3,4,5,6,7,8,9,10,11,12,13},FALSE)</f>
        <v>#N/A</v>
      </c>
      <c r="Y34" s="10" t="e">
        <f t="shared" si="5"/>
        <v>#N/A</v>
      </c>
      <c r="Z34" s="10" t="e">
        <f>VLOOKUP(L34,ฐานข้อมูล!$H$42:$T$48,1+'เอกสาร3(1)'!Y34,FALSE)</f>
        <v>#N/A</v>
      </c>
      <c r="AA34" s="11" t="e">
        <f t="shared" si="6"/>
        <v>#N/A</v>
      </c>
      <c r="AB34" s="10" t="e">
        <f>VLOOKUP(L34,ฐานข้อมูล!$H$52:$T$58,1+'เอกสาร3(1)'!Y34)</f>
        <v>#N/A</v>
      </c>
      <c r="AC34" s="10" t="e">
        <f t="shared" si="7"/>
        <v>#N/A</v>
      </c>
    </row>
    <row r="35" spans="1:29" s="10" customFormat="1" ht="21.95" customHeight="1">
      <c r="A35" s="13"/>
      <c r="B35" s="48"/>
      <c r="C35" s="48"/>
      <c r="D35" s="14"/>
      <c r="E35" s="14"/>
      <c r="F35" s="49"/>
      <c r="G35" s="53"/>
      <c r="H35" s="57"/>
      <c r="I35" s="9" t="e">
        <f t="shared" si="4"/>
        <v>#N/A</v>
      </c>
      <c r="L35" s="10" t="e">
        <f>VLOOKUP(E35,ฐานข้อมูล!$A$2:$E$8,2)</f>
        <v>#N/A</v>
      </c>
      <c r="M35" s="10" t="e" cm="1">
        <f t="array" ref="M35">VLOOKUP(L35,ฐานข้อมูล!$H$32:$T$38,{2,3,4,5,6,7,8,9,10,11,12,13},FALSE)</f>
        <v>#N/A</v>
      </c>
      <c r="Y35" s="10" t="e">
        <f t="shared" si="5"/>
        <v>#N/A</v>
      </c>
      <c r="Z35" s="10" t="e">
        <f>VLOOKUP(L35,ฐานข้อมูล!$H$42:$T$48,1+'เอกสาร3(1)'!Y35,FALSE)</f>
        <v>#N/A</v>
      </c>
      <c r="AA35" s="11" t="e">
        <f t="shared" si="6"/>
        <v>#N/A</v>
      </c>
      <c r="AB35" s="10" t="e">
        <f>VLOOKUP(L35,ฐานข้อมูล!$H$52:$T$58,1+'เอกสาร3(1)'!Y35)</f>
        <v>#N/A</v>
      </c>
      <c r="AC35" s="10" t="e">
        <f t="shared" si="7"/>
        <v>#N/A</v>
      </c>
    </row>
    <row r="36" spans="1:29" s="10" customFormat="1" ht="21.95" customHeight="1">
      <c r="A36" s="13"/>
      <c r="B36" s="48"/>
      <c r="C36" s="48"/>
      <c r="D36" s="14"/>
      <c r="E36" s="14"/>
      <c r="F36" s="49"/>
      <c r="G36" s="53"/>
      <c r="H36" s="57"/>
      <c r="I36" s="9" t="e">
        <f t="shared" si="4"/>
        <v>#N/A</v>
      </c>
      <c r="L36" s="10" t="e">
        <f>VLOOKUP(E36,ฐานข้อมูล!$A$2:$E$8,2)</f>
        <v>#N/A</v>
      </c>
      <c r="M36" s="10" t="e" cm="1">
        <f t="array" ref="M36">VLOOKUP(L36,ฐานข้อมูล!$H$32:$T$38,{2,3,4,5,6,7,8,9,10,11,12,13},FALSE)</f>
        <v>#N/A</v>
      </c>
      <c r="Y36" s="10" t="e">
        <f t="shared" si="5"/>
        <v>#N/A</v>
      </c>
      <c r="Z36" s="10" t="e">
        <f>VLOOKUP(L36,ฐานข้อมูล!$H$42:$T$48,1+'เอกสาร3(1)'!Y36,FALSE)</f>
        <v>#N/A</v>
      </c>
      <c r="AA36" s="11" t="e">
        <f t="shared" si="6"/>
        <v>#N/A</v>
      </c>
      <c r="AB36" s="10" t="e">
        <f>VLOOKUP(L36,ฐานข้อมูล!$H$52:$T$58,1+'เอกสาร3(1)'!Y36)</f>
        <v>#N/A</v>
      </c>
      <c r="AC36" s="10" t="e">
        <f t="shared" si="7"/>
        <v>#N/A</v>
      </c>
    </row>
    <row r="37" spans="1:29" s="10" customFormat="1" ht="21.95" customHeight="1">
      <c r="A37" s="13"/>
      <c r="B37" s="48"/>
      <c r="C37" s="48"/>
      <c r="D37" s="14"/>
      <c r="E37" s="14"/>
      <c r="F37" s="49"/>
      <c r="G37" s="53"/>
      <c r="H37" s="57"/>
      <c r="I37" s="9" t="e">
        <f t="shared" si="4"/>
        <v>#N/A</v>
      </c>
      <c r="L37" s="10" t="e">
        <f>VLOOKUP(E37,ฐานข้อมูล!$A$2:$E$8,2)</f>
        <v>#N/A</v>
      </c>
      <c r="M37" s="10" t="e" cm="1">
        <f t="array" ref="M37">VLOOKUP(L37,ฐานข้อมูล!$H$32:$T$38,{2,3,4,5,6,7,8,9,10,11,12,13},FALSE)</f>
        <v>#N/A</v>
      </c>
      <c r="Y37" s="10" t="e">
        <f t="shared" si="5"/>
        <v>#N/A</v>
      </c>
      <c r="Z37" s="10" t="e">
        <f>VLOOKUP(L37,ฐานข้อมูล!$H$42:$T$48,1+'เอกสาร3(1)'!Y37,FALSE)</f>
        <v>#N/A</v>
      </c>
      <c r="AA37" s="11" t="e">
        <f t="shared" si="6"/>
        <v>#N/A</v>
      </c>
      <c r="AB37" s="10" t="e">
        <f>VLOOKUP(L37,ฐานข้อมูล!$H$52:$T$58,1+'เอกสาร3(1)'!Y37)</f>
        <v>#N/A</v>
      </c>
      <c r="AC37" s="10" t="e">
        <f t="shared" si="7"/>
        <v>#N/A</v>
      </c>
    </row>
    <row r="38" spans="1:29" s="10" customFormat="1" ht="21.95" customHeight="1">
      <c r="A38" s="13"/>
      <c r="B38" s="48"/>
      <c r="C38" s="48"/>
      <c r="D38" s="14"/>
      <c r="E38" s="14"/>
      <c r="F38" s="49"/>
      <c r="G38" s="53"/>
      <c r="H38" s="57"/>
      <c r="I38" s="9" t="e">
        <f t="shared" si="4"/>
        <v>#N/A</v>
      </c>
      <c r="L38" s="10" t="e">
        <f>VLOOKUP(E38,ฐานข้อมูล!$A$2:$E$8,2)</f>
        <v>#N/A</v>
      </c>
      <c r="M38" s="10" t="e" cm="1">
        <f t="array" ref="M38">VLOOKUP(L38,ฐานข้อมูล!$H$32:$T$38,{2,3,4,5,6,7,8,9,10,11,12,13},FALSE)</f>
        <v>#N/A</v>
      </c>
      <c r="Y38" s="10" t="e">
        <f t="shared" si="5"/>
        <v>#N/A</v>
      </c>
      <c r="Z38" s="10" t="e">
        <f>VLOOKUP(L38,ฐานข้อมูล!$H$42:$T$48,1+'เอกสาร3(1)'!Y38,FALSE)</f>
        <v>#N/A</v>
      </c>
      <c r="AA38" s="11" t="e">
        <f t="shared" si="6"/>
        <v>#N/A</v>
      </c>
      <c r="AB38" s="10" t="e">
        <f>VLOOKUP(L38,ฐานข้อมูล!$H$52:$T$58,1+'เอกสาร3(1)'!Y38)</f>
        <v>#N/A</v>
      </c>
      <c r="AC38" s="10" t="e">
        <f t="shared" si="7"/>
        <v>#N/A</v>
      </c>
    </row>
    <row r="39" spans="1:29" s="10" customFormat="1" ht="21.95" customHeight="1">
      <c r="A39" s="13"/>
      <c r="B39" s="48"/>
      <c r="C39" s="48"/>
      <c r="D39" s="14"/>
      <c r="E39" s="14"/>
      <c r="F39" s="49"/>
      <c r="G39" s="53"/>
      <c r="H39" s="57"/>
      <c r="I39" s="9" t="e">
        <f t="shared" si="4"/>
        <v>#N/A</v>
      </c>
      <c r="L39" s="10" t="e">
        <f>VLOOKUP(E39,ฐานข้อมูล!$A$2:$E$8,2)</f>
        <v>#N/A</v>
      </c>
      <c r="M39" s="10" t="e" cm="1">
        <f t="array" ref="M39">VLOOKUP(L39,ฐานข้อมูล!$H$32:$T$38,{2,3,4,5,6,7,8,9,10,11,12,13},FALSE)</f>
        <v>#N/A</v>
      </c>
      <c r="Y39" s="10" t="e">
        <f t="shared" si="5"/>
        <v>#N/A</v>
      </c>
      <c r="Z39" s="10" t="e">
        <f>VLOOKUP(L39,ฐานข้อมูล!$H$42:$T$48,1+'เอกสาร3(1)'!Y39,FALSE)</f>
        <v>#N/A</v>
      </c>
      <c r="AA39" s="11" t="e">
        <f t="shared" si="6"/>
        <v>#N/A</v>
      </c>
      <c r="AB39" s="10" t="e">
        <f>VLOOKUP(L39,ฐานข้อมูล!$H$52:$T$58,1+'เอกสาร3(1)'!Y39)</f>
        <v>#N/A</v>
      </c>
      <c r="AC39" s="10" t="e">
        <f t="shared" si="7"/>
        <v>#N/A</v>
      </c>
    </row>
    <row r="40" spans="1:29" s="10" customFormat="1" ht="21.95" customHeight="1">
      <c r="A40" s="13"/>
      <c r="B40" s="48"/>
      <c r="C40" s="48"/>
      <c r="D40" s="14"/>
      <c r="E40" s="14"/>
      <c r="F40" s="49"/>
      <c r="G40" s="53"/>
      <c r="H40" s="57"/>
      <c r="I40" s="9" t="e">
        <f t="shared" si="4"/>
        <v>#N/A</v>
      </c>
      <c r="L40" s="10" t="e">
        <f>VLOOKUP(E40,ฐานข้อมูล!$A$2:$E$8,2)</f>
        <v>#N/A</v>
      </c>
      <c r="M40" s="10" t="e" cm="1">
        <f t="array" ref="M40">VLOOKUP(L40,ฐานข้อมูล!$H$32:$T$38,{2,3,4,5,6,7,8,9,10,11,12,13},FALSE)</f>
        <v>#N/A</v>
      </c>
      <c r="Y40" s="10" t="e">
        <f t="shared" si="5"/>
        <v>#N/A</v>
      </c>
      <c r="Z40" s="10" t="e">
        <f>VLOOKUP(L40,ฐานข้อมูล!$H$42:$T$48,1+'เอกสาร3(1)'!Y40,FALSE)</f>
        <v>#N/A</v>
      </c>
      <c r="AA40" s="11" t="e">
        <f t="shared" si="6"/>
        <v>#N/A</v>
      </c>
      <c r="AB40" s="10" t="e">
        <f>VLOOKUP(L40,ฐานข้อมูล!$H$52:$T$58,1+'เอกสาร3(1)'!Y40)</f>
        <v>#N/A</v>
      </c>
      <c r="AC40" s="10" t="e">
        <f t="shared" si="7"/>
        <v>#N/A</v>
      </c>
    </row>
    <row r="41" spans="1:29" s="10" customFormat="1" ht="21.95" customHeight="1">
      <c r="A41" s="13"/>
      <c r="B41" s="48"/>
      <c r="C41" s="48"/>
      <c r="D41" s="14"/>
      <c r="E41" s="14"/>
      <c r="F41" s="49"/>
      <c r="G41" s="53"/>
      <c r="H41" s="57"/>
      <c r="I41" s="9" t="e">
        <f t="shared" si="4"/>
        <v>#N/A</v>
      </c>
      <c r="L41" s="10" t="e">
        <f>VLOOKUP(E41,ฐานข้อมูล!$A$2:$E$8,2)</f>
        <v>#N/A</v>
      </c>
      <c r="M41" s="10" t="e" cm="1">
        <f t="array" ref="M41">VLOOKUP(L41,ฐานข้อมูล!$H$32:$T$38,{2,3,4,5,6,7,8,9,10,11,12,13},FALSE)</f>
        <v>#N/A</v>
      </c>
      <c r="Y41" s="10" t="e">
        <f t="shared" si="5"/>
        <v>#N/A</v>
      </c>
      <c r="Z41" s="10" t="e">
        <f>VLOOKUP(L41,ฐานข้อมูล!$H$42:$T$48,1+'เอกสาร3(1)'!Y41,FALSE)</f>
        <v>#N/A</v>
      </c>
      <c r="AA41" s="11" t="e">
        <f t="shared" si="6"/>
        <v>#N/A</v>
      </c>
      <c r="AB41" s="10" t="e">
        <f>VLOOKUP(L41,ฐานข้อมูล!$H$52:$T$58,1+'เอกสาร3(1)'!Y41)</f>
        <v>#N/A</v>
      </c>
      <c r="AC41" s="10" t="e">
        <f t="shared" si="7"/>
        <v>#N/A</v>
      </c>
    </row>
    <row r="42" spans="1:29" s="10" customFormat="1" ht="21.95" customHeight="1">
      <c r="A42" s="13"/>
      <c r="B42" s="48"/>
      <c r="C42" s="48"/>
      <c r="D42" s="14"/>
      <c r="E42" s="14"/>
      <c r="F42" s="49"/>
      <c r="G42" s="53"/>
      <c r="H42" s="57"/>
      <c r="I42" s="9" t="e">
        <f t="shared" si="4"/>
        <v>#N/A</v>
      </c>
      <c r="L42" s="10" t="e">
        <f>VLOOKUP(E42,ฐานข้อมูล!$A$2:$E$8,2)</f>
        <v>#N/A</v>
      </c>
      <c r="M42" s="10" t="e" cm="1">
        <f t="array" ref="M42">VLOOKUP(L42,ฐานข้อมูล!$H$32:$T$38,{2,3,4,5,6,7,8,9,10,11,12,13},FALSE)</f>
        <v>#N/A</v>
      </c>
      <c r="Y42" s="10" t="e">
        <f t="shared" si="5"/>
        <v>#N/A</v>
      </c>
      <c r="Z42" s="10" t="e">
        <f>VLOOKUP(L42,ฐานข้อมูล!$H$42:$T$48,1+'เอกสาร3(1)'!Y42,FALSE)</f>
        <v>#N/A</v>
      </c>
      <c r="AA42" s="11" t="e">
        <f t="shared" si="6"/>
        <v>#N/A</v>
      </c>
      <c r="AB42" s="10" t="e">
        <f>VLOOKUP(L42,ฐานข้อมูล!$H$52:$T$58,1+'เอกสาร3(1)'!Y42)</f>
        <v>#N/A</v>
      </c>
      <c r="AC42" s="10" t="e">
        <f t="shared" si="7"/>
        <v>#N/A</v>
      </c>
    </row>
    <row r="43" spans="1:29" s="10" customFormat="1" ht="21.95" customHeight="1">
      <c r="A43" s="13"/>
      <c r="B43" s="48"/>
      <c r="C43" s="48"/>
      <c r="D43" s="14"/>
      <c r="E43" s="14"/>
      <c r="F43" s="49"/>
      <c r="G43" s="53"/>
      <c r="H43" s="57"/>
      <c r="I43" s="9" t="e">
        <f t="shared" si="4"/>
        <v>#N/A</v>
      </c>
      <c r="L43" s="10" t="e">
        <f>VLOOKUP(E43,ฐานข้อมูล!$A$2:$E$8,2)</f>
        <v>#N/A</v>
      </c>
      <c r="M43" s="10" t="e" cm="1">
        <f t="array" ref="M43">VLOOKUP(L43,ฐานข้อมูล!$H$32:$T$38,{2,3,4,5,6,7,8,9,10,11,12,13},FALSE)</f>
        <v>#N/A</v>
      </c>
      <c r="Y43" s="10" t="e">
        <f t="shared" si="5"/>
        <v>#N/A</v>
      </c>
      <c r="Z43" s="10" t="e">
        <f>VLOOKUP(L43,ฐานข้อมูล!$H$42:$T$48,1+'เอกสาร3(1)'!Y43,FALSE)</f>
        <v>#N/A</v>
      </c>
      <c r="AA43" s="11" t="e">
        <f t="shared" si="6"/>
        <v>#N/A</v>
      </c>
      <c r="AB43" s="10" t="e">
        <f>VLOOKUP(L43,ฐานข้อมูล!$H$52:$T$58,1+'เอกสาร3(1)'!Y43)</f>
        <v>#N/A</v>
      </c>
      <c r="AC43" s="10" t="e">
        <f t="shared" si="7"/>
        <v>#N/A</v>
      </c>
    </row>
    <row r="44" spans="1:29" s="10" customFormat="1" ht="21.95" customHeight="1">
      <c r="A44" s="13"/>
      <c r="B44" s="48"/>
      <c r="C44" s="48"/>
      <c r="D44" s="14"/>
      <c r="E44" s="14"/>
      <c r="F44" s="49"/>
      <c r="G44" s="53"/>
      <c r="H44" s="57"/>
      <c r="I44" s="9" t="e">
        <f t="shared" si="4"/>
        <v>#N/A</v>
      </c>
      <c r="L44" s="10" t="e">
        <f>VLOOKUP(E44,ฐานข้อมูล!$A$2:$E$8,2)</f>
        <v>#N/A</v>
      </c>
      <c r="M44" s="10" t="e" cm="1">
        <f t="array" ref="M44">VLOOKUP(L44,ฐานข้อมูล!$H$32:$T$38,{2,3,4,5,6,7,8,9,10,11,12,13},FALSE)</f>
        <v>#N/A</v>
      </c>
      <c r="Y44" s="10" t="e">
        <f t="shared" si="5"/>
        <v>#N/A</v>
      </c>
      <c r="Z44" s="10" t="e">
        <f>VLOOKUP(L44,ฐานข้อมูล!$H$42:$T$48,1+'เอกสาร3(1)'!Y44,FALSE)</f>
        <v>#N/A</v>
      </c>
      <c r="AA44" s="11" t="e">
        <f t="shared" si="6"/>
        <v>#N/A</v>
      </c>
      <c r="AB44" s="10" t="e">
        <f>VLOOKUP(L44,ฐานข้อมูล!$H$52:$T$58,1+'เอกสาร3(1)'!Y44)</f>
        <v>#N/A</v>
      </c>
      <c r="AC44" s="10" t="e">
        <f t="shared" si="7"/>
        <v>#N/A</v>
      </c>
    </row>
    <row r="45" spans="1:29" s="10" customFormat="1" ht="21.95" customHeight="1">
      <c r="A45" s="13"/>
      <c r="B45" s="48"/>
      <c r="C45" s="48"/>
      <c r="D45" s="14"/>
      <c r="E45" s="14"/>
      <c r="F45" s="49"/>
      <c r="G45" s="53"/>
      <c r="H45" s="57"/>
      <c r="I45" s="9" t="e">
        <f t="shared" si="4"/>
        <v>#N/A</v>
      </c>
      <c r="L45" s="10" t="e">
        <f>VLOOKUP(E45,ฐานข้อมูล!$A$2:$E$8,2)</f>
        <v>#N/A</v>
      </c>
      <c r="M45" s="10" t="e" cm="1">
        <f t="array" ref="M45">VLOOKUP(L45,ฐานข้อมูล!$H$32:$T$38,{2,3,4,5,6,7,8,9,10,11,12,13},FALSE)</f>
        <v>#N/A</v>
      </c>
      <c r="Y45" s="10" t="e">
        <f t="shared" si="5"/>
        <v>#N/A</v>
      </c>
      <c r="Z45" s="10" t="e">
        <f>VLOOKUP(L45,ฐานข้อมูล!$H$42:$T$48,1+'เอกสาร3(1)'!Y45,FALSE)</f>
        <v>#N/A</v>
      </c>
      <c r="AA45" s="11" t="e">
        <f t="shared" si="6"/>
        <v>#N/A</v>
      </c>
      <c r="AB45" s="10" t="e">
        <f>VLOOKUP(L45,ฐานข้อมูล!$H$52:$T$58,1+'เอกสาร3(1)'!Y45)</f>
        <v>#N/A</v>
      </c>
      <c r="AC45" s="10" t="e">
        <f t="shared" si="7"/>
        <v>#N/A</v>
      </c>
    </row>
    <row r="46" spans="1:29" s="10" customFormat="1" ht="21.95" customHeight="1">
      <c r="A46" s="13"/>
      <c r="B46" s="48"/>
      <c r="C46" s="48"/>
      <c r="D46" s="14"/>
      <c r="E46" s="14"/>
      <c r="F46" s="49"/>
      <c r="G46" s="53"/>
      <c r="H46" s="57"/>
      <c r="I46" s="9" t="e">
        <f t="shared" si="4"/>
        <v>#N/A</v>
      </c>
      <c r="L46" s="10" t="e">
        <f>VLOOKUP(E46,ฐานข้อมูล!$A$2:$E$8,2)</f>
        <v>#N/A</v>
      </c>
      <c r="M46" s="10" t="e" cm="1">
        <f t="array" ref="M46">VLOOKUP(L46,ฐานข้อมูล!$H$32:$T$38,{2,3,4,5,6,7,8,9,10,11,12,13},FALSE)</f>
        <v>#N/A</v>
      </c>
      <c r="Y46" s="10" t="e">
        <f t="shared" si="5"/>
        <v>#N/A</v>
      </c>
      <c r="Z46" s="10" t="e">
        <f>VLOOKUP(L46,ฐานข้อมูล!$H$42:$T$48,1+'เอกสาร3(1)'!Y46,FALSE)</f>
        <v>#N/A</v>
      </c>
      <c r="AA46" s="11" t="e">
        <f t="shared" si="6"/>
        <v>#N/A</v>
      </c>
      <c r="AB46" s="10" t="e">
        <f>VLOOKUP(L46,ฐานข้อมูล!$H$52:$T$58,1+'เอกสาร3(1)'!Y46)</f>
        <v>#N/A</v>
      </c>
      <c r="AC46" s="10" t="e">
        <f t="shared" si="7"/>
        <v>#N/A</v>
      </c>
    </row>
    <row r="47" spans="1:29" s="10" customFormat="1" ht="21.95" customHeight="1">
      <c r="A47" s="13"/>
      <c r="B47" s="48"/>
      <c r="C47" s="48"/>
      <c r="D47" s="14"/>
      <c r="E47" s="14"/>
      <c r="F47" s="49"/>
      <c r="G47" s="53"/>
      <c r="H47" s="57"/>
      <c r="I47" s="9" t="e">
        <f t="shared" si="4"/>
        <v>#N/A</v>
      </c>
      <c r="L47" s="10" t="e">
        <f>VLOOKUP(E47,ฐานข้อมูล!$A$2:$E$8,2)</f>
        <v>#N/A</v>
      </c>
      <c r="M47" s="10" t="e" cm="1">
        <f t="array" ref="M47">VLOOKUP(L47,ฐานข้อมูล!$H$32:$T$38,{2,3,4,5,6,7,8,9,10,11,12,13},FALSE)</f>
        <v>#N/A</v>
      </c>
      <c r="Y47" s="10" t="e">
        <f t="shared" si="5"/>
        <v>#N/A</v>
      </c>
      <c r="Z47" s="10" t="e">
        <f>VLOOKUP(L47,ฐานข้อมูล!$H$42:$T$48,1+'เอกสาร3(1)'!Y47,FALSE)</f>
        <v>#N/A</v>
      </c>
      <c r="AA47" s="11" t="e">
        <f t="shared" si="6"/>
        <v>#N/A</v>
      </c>
      <c r="AB47" s="10" t="e">
        <f>VLOOKUP(L47,ฐานข้อมูล!$H$52:$T$58,1+'เอกสาร3(1)'!Y47)</f>
        <v>#N/A</v>
      </c>
      <c r="AC47" s="10" t="e">
        <f t="shared" si="7"/>
        <v>#N/A</v>
      </c>
    </row>
    <row r="48" spans="1:29" s="10" customFormat="1" ht="21.95" customHeight="1">
      <c r="A48" s="13"/>
      <c r="B48" s="48"/>
      <c r="C48" s="48"/>
      <c r="D48" s="14"/>
      <c r="E48" s="14"/>
      <c r="F48" s="49"/>
      <c r="G48" s="53"/>
      <c r="H48" s="57"/>
      <c r="I48" s="9" t="e">
        <f t="shared" si="4"/>
        <v>#N/A</v>
      </c>
      <c r="L48" s="10" t="e">
        <f>VLOOKUP(E48,ฐานข้อมูล!$A$2:$E$8,2)</f>
        <v>#N/A</v>
      </c>
      <c r="M48" s="10" t="e" cm="1">
        <f t="array" ref="M48">VLOOKUP(L48,ฐานข้อมูล!$H$32:$T$38,{2,3,4,5,6,7,8,9,10,11,12,13},FALSE)</f>
        <v>#N/A</v>
      </c>
      <c r="Y48" s="10" t="e">
        <f t="shared" si="5"/>
        <v>#N/A</v>
      </c>
      <c r="Z48" s="10" t="e">
        <f>VLOOKUP(L48,ฐานข้อมูล!$H$42:$T$48,1+'เอกสาร3(1)'!Y48,FALSE)</f>
        <v>#N/A</v>
      </c>
      <c r="AA48" s="11" t="e">
        <f t="shared" si="6"/>
        <v>#N/A</v>
      </c>
      <c r="AB48" s="10" t="e">
        <f>VLOOKUP(L48,ฐานข้อมูล!$H$52:$T$58,1+'เอกสาร3(1)'!Y48)</f>
        <v>#N/A</v>
      </c>
      <c r="AC48" s="10" t="e">
        <f t="shared" si="7"/>
        <v>#N/A</v>
      </c>
    </row>
    <row r="49" spans="1:29" s="10" customFormat="1" ht="21.95" customHeight="1">
      <c r="A49" s="13"/>
      <c r="B49" s="48"/>
      <c r="C49" s="48"/>
      <c r="D49" s="14"/>
      <c r="E49" s="14"/>
      <c r="F49" s="49"/>
      <c r="G49" s="53"/>
      <c r="H49" s="57"/>
      <c r="I49" s="9" t="e">
        <f t="shared" si="4"/>
        <v>#N/A</v>
      </c>
      <c r="L49" s="10" t="e">
        <f>VLOOKUP(E49,ฐานข้อมูล!$A$2:$E$8,2)</f>
        <v>#N/A</v>
      </c>
      <c r="M49" s="10" t="e" cm="1">
        <f t="array" ref="M49">VLOOKUP(L49,ฐานข้อมูล!$H$32:$T$38,{2,3,4,5,6,7,8,9,10,11,12,13},FALSE)</f>
        <v>#N/A</v>
      </c>
      <c r="Y49" s="10" t="e">
        <f t="shared" si="5"/>
        <v>#N/A</v>
      </c>
      <c r="Z49" s="10" t="e">
        <f>VLOOKUP(L49,ฐานข้อมูล!$H$42:$T$48,1+'เอกสาร3(1)'!Y49,FALSE)</f>
        <v>#N/A</v>
      </c>
      <c r="AA49" s="11" t="e">
        <f t="shared" si="6"/>
        <v>#N/A</v>
      </c>
      <c r="AB49" s="10" t="e">
        <f>VLOOKUP(L49,ฐานข้อมูล!$H$52:$T$58,1+'เอกสาร3(1)'!Y49)</f>
        <v>#N/A</v>
      </c>
      <c r="AC49" s="10" t="e">
        <f t="shared" si="7"/>
        <v>#N/A</v>
      </c>
    </row>
    <row r="50" spans="1:29" s="10" customFormat="1" ht="21.95" customHeight="1">
      <c r="A50" s="13"/>
      <c r="B50" s="48"/>
      <c r="C50" s="48"/>
      <c r="D50" s="14"/>
      <c r="E50" s="14"/>
      <c r="F50" s="49"/>
      <c r="G50" s="53"/>
      <c r="H50" s="57"/>
      <c r="I50" s="9" t="e">
        <f t="shared" si="4"/>
        <v>#N/A</v>
      </c>
      <c r="L50" s="10" t="e">
        <f>VLOOKUP(E50,ฐานข้อมูล!$A$2:$E$8,2)</f>
        <v>#N/A</v>
      </c>
      <c r="M50" s="10" t="e" cm="1">
        <f t="array" ref="M50">VLOOKUP(L50,ฐานข้อมูล!$H$32:$T$38,{2,3,4,5,6,7,8,9,10,11,12,13},FALSE)</f>
        <v>#N/A</v>
      </c>
      <c r="Y50" s="10" t="e">
        <f t="shared" si="5"/>
        <v>#N/A</v>
      </c>
      <c r="Z50" s="10" t="e">
        <f>VLOOKUP(L50,ฐานข้อมูล!$H$42:$T$48,1+'เอกสาร3(1)'!Y50,FALSE)</f>
        <v>#N/A</v>
      </c>
      <c r="AA50" s="11" t="e">
        <f t="shared" si="6"/>
        <v>#N/A</v>
      </c>
      <c r="AB50" s="10" t="e">
        <f>VLOOKUP(L50,ฐานข้อมูล!$H$52:$T$58,1+'เอกสาร3(1)'!Y50)</f>
        <v>#N/A</v>
      </c>
      <c r="AC50" s="10" t="e">
        <f t="shared" si="7"/>
        <v>#N/A</v>
      </c>
    </row>
    <row r="51" spans="1:29" s="10" customFormat="1" ht="21.95" customHeight="1">
      <c r="A51" s="13"/>
      <c r="B51" s="48"/>
      <c r="C51" s="48"/>
      <c r="D51" s="14"/>
      <c r="E51" s="14"/>
      <c r="F51" s="49"/>
      <c r="G51" s="53"/>
      <c r="H51" s="57"/>
      <c r="I51" s="9" t="e">
        <f t="shared" si="4"/>
        <v>#N/A</v>
      </c>
      <c r="L51" s="10" t="e">
        <f>VLOOKUP(E51,ฐานข้อมูล!$A$2:$E$8,2)</f>
        <v>#N/A</v>
      </c>
      <c r="M51" s="10" t="e" cm="1">
        <f t="array" ref="M51">VLOOKUP(L51,ฐานข้อมูล!$H$32:$T$38,{2,3,4,5,6,7,8,9,10,11,12,13},FALSE)</f>
        <v>#N/A</v>
      </c>
      <c r="Y51" s="10" t="e">
        <f t="shared" si="5"/>
        <v>#N/A</v>
      </c>
      <c r="Z51" s="10" t="e">
        <f>VLOOKUP(L51,ฐานข้อมูล!$H$42:$T$48,1+'เอกสาร3(1)'!Y51,FALSE)</f>
        <v>#N/A</v>
      </c>
      <c r="AA51" s="11" t="e">
        <f t="shared" si="6"/>
        <v>#N/A</v>
      </c>
      <c r="AB51" s="10" t="e">
        <f>VLOOKUP(L51,ฐานข้อมูล!$H$52:$T$58,1+'เอกสาร3(1)'!Y51)</f>
        <v>#N/A</v>
      </c>
      <c r="AC51" s="10" t="e">
        <f t="shared" si="7"/>
        <v>#N/A</v>
      </c>
    </row>
    <row r="52" spans="1:29" s="10" customFormat="1" ht="21.95" customHeight="1">
      <c r="A52" s="13"/>
      <c r="B52" s="48"/>
      <c r="C52" s="48"/>
      <c r="D52" s="14"/>
      <c r="E52" s="14"/>
      <c r="F52" s="49"/>
      <c r="G52" s="53"/>
      <c r="H52" s="57"/>
      <c r="I52" s="9" t="e">
        <f t="shared" si="4"/>
        <v>#N/A</v>
      </c>
      <c r="L52" s="10" t="e">
        <f>VLOOKUP(E52,ฐานข้อมูล!$A$2:$E$8,2)</f>
        <v>#N/A</v>
      </c>
      <c r="M52" s="10" t="e" cm="1">
        <f t="array" ref="M52">VLOOKUP(L52,ฐานข้อมูล!$H$32:$T$38,{2,3,4,5,6,7,8,9,10,11,12,13},FALSE)</f>
        <v>#N/A</v>
      </c>
      <c r="Y52" s="10" t="e">
        <f t="shared" si="5"/>
        <v>#N/A</v>
      </c>
      <c r="Z52" s="10" t="e">
        <f>VLOOKUP(L52,ฐานข้อมูล!$H$42:$T$48,1+'เอกสาร3(1)'!Y52,FALSE)</f>
        <v>#N/A</v>
      </c>
      <c r="AA52" s="11" t="e">
        <f t="shared" si="6"/>
        <v>#N/A</v>
      </c>
      <c r="AB52" s="10" t="e">
        <f>VLOOKUP(L52,ฐานข้อมูล!$H$52:$T$58,1+'เอกสาร3(1)'!Y52)</f>
        <v>#N/A</v>
      </c>
      <c r="AC52" s="10" t="e">
        <f t="shared" si="7"/>
        <v>#N/A</v>
      </c>
    </row>
    <row r="53" spans="1:29" s="10" customFormat="1" ht="21.95" customHeight="1">
      <c r="A53" s="13"/>
      <c r="B53" s="48"/>
      <c r="C53" s="48"/>
      <c r="D53" s="14"/>
      <c r="E53" s="14"/>
      <c r="F53" s="49"/>
      <c r="G53" s="53"/>
      <c r="H53" s="57"/>
      <c r="I53" s="9" t="e">
        <f t="shared" si="4"/>
        <v>#N/A</v>
      </c>
      <c r="L53" s="10" t="e">
        <f>VLOOKUP(E53,ฐานข้อมูล!$A$2:$E$8,2)</f>
        <v>#N/A</v>
      </c>
      <c r="M53" s="10" t="e" cm="1">
        <f t="array" ref="M53">VLOOKUP(L53,ฐานข้อมูล!$H$32:$T$38,{2,3,4,5,6,7,8,9,10,11,12,13},FALSE)</f>
        <v>#N/A</v>
      </c>
      <c r="Y53" s="10" t="e">
        <f t="shared" si="5"/>
        <v>#N/A</v>
      </c>
      <c r="Z53" s="10" t="e">
        <f>VLOOKUP(L53,ฐานข้อมูล!$H$42:$T$48,1+'เอกสาร3(1)'!Y53,FALSE)</f>
        <v>#N/A</v>
      </c>
      <c r="AA53" s="11" t="e">
        <f t="shared" si="6"/>
        <v>#N/A</v>
      </c>
      <c r="AB53" s="10" t="e">
        <f>VLOOKUP(L53,ฐานข้อมูล!$H$52:$T$58,1+'เอกสาร3(1)'!Y53)</f>
        <v>#N/A</v>
      </c>
      <c r="AC53" s="10" t="e">
        <f t="shared" si="7"/>
        <v>#N/A</v>
      </c>
    </row>
    <row r="54" spans="1:29" s="10" customFormat="1" ht="21.95" customHeight="1">
      <c r="A54" s="13"/>
      <c r="B54" s="48"/>
      <c r="C54" s="48"/>
      <c r="D54" s="14"/>
      <c r="E54" s="14"/>
      <c r="F54" s="49"/>
      <c r="G54" s="53"/>
      <c r="H54" s="57"/>
      <c r="I54" s="9" t="e">
        <f t="shared" si="4"/>
        <v>#N/A</v>
      </c>
      <c r="L54" s="10" t="e">
        <f>VLOOKUP(E54,ฐานข้อมูล!$A$2:$E$8,2)</f>
        <v>#N/A</v>
      </c>
      <c r="M54" s="10" t="e" cm="1">
        <f t="array" ref="M54">VLOOKUP(L54,ฐานข้อมูล!$H$32:$T$38,{2,3,4,5,6,7,8,9,10,11,12,13},FALSE)</f>
        <v>#N/A</v>
      </c>
      <c r="Y54" s="10" t="e">
        <f t="shared" si="5"/>
        <v>#N/A</v>
      </c>
      <c r="Z54" s="10" t="e">
        <f>VLOOKUP(L54,ฐานข้อมูล!$H$42:$T$48,1+'เอกสาร3(1)'!Y54,FALSE)</f>
        <v>#N/A</v>
      </c>
      <c r="AA54" s="11" t="e">
        <f t="shared" si="6"/>
        <v>#N/A</v>
      </c>
      <c r="AB54" s="10" t="e">
        <f>VLOOKUP(L54,ฐานข้อมูล!$H$52:$T$58,1+'เอกสาร3(1)'!Y54)</f>
        <v>#N/A</v>
      </c>
      <c r="AC54" s="10" t="e">
        <f t="shared" si="7"/>
        <v>#N/A</v>
      </c>
    </row>
    <row r="55" spans="1:29" s="10" customFormat="1" ht="21.95" customHeight="1">
      <c r="A55" s="13"/>
      <c r="B55" s="48"/>
      <c r="C55" s="48"/>
      <c r="D55" s="14"/>
      <c r="E55" s="14"/>
      <c r="F55" s="49"/>
      <c r="G55" s="53"/>
      <c r="H55" s="57"/>
      <c r="I55" s="9" t="e">
        <f t="shared" si="4"/>
        <v>#N/A</v>
      </c>
      <c r="L55" s="10" t="e">
        <f>VLOOKUP(E55,ฐานข้อมูล!$A$2:$E$8,2)</f>
        <v>#N/A</v>
      </c>
      <c r="M55" s="10" t="e" cm="1">
        <f t="array" ref="M55">VLOOKUP(L55,ฐานข้อมูล!$H$32:$T$38,{2,3,4,5,6,7,8,9,10,11,12,13},FALSE)</f>
        <v>#N/A</v>
      </c>
      <c r="Y55" s="10" t="e">
        <f t="shared" si="5"/>
        <v>#N/A</v>
      </c>
      <c r="Z55" s="10" t="e">
        <f>VLOOKUP(L55,ฐานข้อมูล!$H$42:$T$48,1+'เอกสาร3(1)'!Y55,FALSE)</f>
        <v>#N/A</v>
      </c>
      <c r="AA55" s="11" t="e">
        <f t="shared" si="6"/>
        <v>#N/A</v>
      </c>
      <c r="AB55" s="10" t="e">
        <f>VLOOKUP(L55,ฐานข้อมูล!$H$52:$T$58,1+'เอกสาร3(1)'!Y55)</f>
        <v>#N/A</v>
      </c>
      <c r="AC55" s="10" t="e">
        <f t="shared" si="7"/>
        <v>#N/A</v>
      </c>
    </row>
    <row r="56" spans="1:29" s="10" customFormat="1" ht="21.95" customHeight="1">
      <c r="A56" s="13"/>
      <c r="B56" s="48"/>
      <c r="C56" s="48"/>
      <c r="D56" s="14"/>
      <c r="E56" s="14"/>
      <c r="F56" s="49"/>
      <c r="G56" s="53"/>
      <c r="H56" s="57"/>
      <c r="I56" s="9" t="e">
        <f t="shared" si="4"/>
        <v>#N/A</v>
      </c>
      <c r="L56" s="10" t="e">
        <f>VLOOKUP(E56,ฐานข้อมูล!$A$2:$E$8,2)</f>
        <v>#N/A</v>
      </c>
      <c r="M56" s="10" t="e" cm="1">
        <f t="array" ref="M56">VLOOKUP(L56,ฐานข้อมูล!$H$32:$T$38,{2,3,4,5,6,7,8,9,10,11,12,13},FALSE)</f>
        <v>#N/A</v>
      </c>
      <c r="Y56" s="10" t="e">
        <f t="shared" si="5"/>
        <v>#N/A</v>
      </c>
      <c r="Z56" s="10" t="e">
        <f>VLOOKUP(L56,ฐานข้อมูล!$H$42:$T$48,1+'เอกสาร3(1)'!Y56,FALSE)</f>
        <v>#N/A</v>
      </c>
      <c r="AA56" s="11" t="e">
        <f t="shared" si="6"/>
        <v>#N/A</v>
      </c>
      <c r="AB56" s="10" t="e">
        <f>VLOOKUP(L56,ฐานข้อมูล!$H$52:$T$58,1+'เอกสาร3(1)'!Y56)</f>
        <v>#N/A</v>
      </c>
      <c r="AC56" s="10" t="e">
        <f t="shared" si="7"/>
        <v>#N/A</v>
      </c>
    </row>
    <row r="57" spans="1:29" s="10" customFormat="1" ht="21.95" customHeight="1">
      <c r="A57" s="13"/>
      <c r="B57" s="48"/>
      <c r="C57" s="48"/>
      <c r="D57" s="14"/>
      <c r="E57" s="14"/>
      <c r="F57" s="49"/>
      <c r="G57" s="53"/>
      <c r="H57" s="57"/>
      <c r="I57" s="9" t="e">
        <f t="shared" si="4"/>
        <v>#N/A</v>
      </c>
      <c r="L57" s="10" t="e">
        <f>VLOOKUP(E57,ฐานข้อมูล!$A$2:$E$8,2)</f>
        <v>#N/A</v>
      </c>
      <c r="M57" s="10" t="e" cm="1">
        <f t="array" ref="M57">VLOOKUP(L57,ฐานข้อมูล!$H$32:$T$38,{2,3,4,5,6,7,8,9,10,11,12,13},FALSE)</f>
        <v>#N/A</v>
      </c>
      <c r="Y57" s="10" t="e">
        <f t="shared" si="5"/>
        <v>#N/A</v>
      </c>
      <c r="Z57" s="10" t="e">
        <f>VLOOKUP(L57,ฐานข้อมูล!$H$42:$T$48,1+'เอกสาร3(1)'!Y57,FALSE)</f>
        <v>#N/A</v>
      </c>
      <c r="AA57" s="11" t="e">
        <f t="shared" si="6"/>
        <v>#N/A</v>
      </c>
      <c r="AB57" s="10" t="e">
        <f>VLOOKUP(L57,ฐานข้อมูล!$H$52:$T$58,1+'เอกสาร3(1)'!Y57)</f>
        <v>#N/A</v>
      </c>
      <c r="AC57" s="10" t="e">
        <f t="shared" si="7"/>
        <v>#N/A</v>
      </c>
    </row>
    <row r="58" spans="1:29" s="10" customFormat="1" ht="21.95" customHeight="1">
      <c r="A58" s="13"/>
      <c r="B58" s="48"/>
      <c r="C58" s="48"/>
      <c r="D58" s="14"/>
      <c r="E58" s="14"/>
      <c r="F58" s="49"/>
      <c r="G58" s="53"/>
      <c r="H58" s="57"/>
      <c r="I58" s="9" t="e">
        <f t="shared" si="4"/>
        <v>#N/A</v>
      </c>
      <c r="L58" s="10" t="e">
        <f>VLOOKUP(E58,ฐานข้อมูล!$A$2:$E$8,2)</f>
        <v>#N/A</v>
      </c>
      <c r="M58" s="10" t="e" cm="1">
        <f t="array" ref="M58">VLOOKUP(L58,ฐานข้อมูล!$H$32:$T$38,{2,3,4,5,6,7,8,9,10,11,12,13},FALSE)</f>
        <v>#N/A</v>
      </c>
      <c r="Y58" s="10" t="e">
        <f t="shared" si="5"/>
        <v>#N/A</v>
      </c>
      <c r="Z58" s="10" t="e">
        <f>VLOOKUP(L58,ฐานข้อมูล!$H$42:$T$48,1+'เอกสาร3(1)'!Y58,FALSE)</f>
        <v>#N/A</v>
      </c>
      <c r="AA58" s="11" t="e">
        <f t="shared" si="6"/>
        <v>#N/A</v>
      </c>
      <c r="AB58" s="10" t="e">
        <f>VLOOKUP(L58,ฐานข้อมูล!$H$52:$T$58,1+'เอกสาร3(1)'!Y58)</f>
        <v>#N/A</v>
      </c>
      <c r="AC58" s="10" t="e">
        <f t="shared" si="7"/>
        <v>#N/A</v>
      </c>
    </row>
    <row r="59" spans="1:29" s="10" customFormat="1" ht="21.95" customHeight="1">
      <c r="A59" s="13"/>
      <c r="B59" s="48"/>
      <c r="C59" s="48"/>
      <c r="D59" s="14"/>
      <c r="E59" s="14"/>
      <c r="F59" s="49"/>
      <c r="G59" s="53"/>
      <c r="H59" s="57"/>
      <c r="I59" s="9" t="e">
        <f t="shared" si="4"/>
        <v>#N/A</v>
      </c>
      <c r="L59" s="10" t="e">
        <f>VLOOKUP(E59,ฐานข้อมูล!$A$2:$E$8,2)</f>
        <v>#N/A</v>
      </c>
      <c r="M59" s="10" t="e" cm="1">
        <f t="array" ref="M59">VLOOKUP(L59,ฐานข้อมูล!$H$32:$T$38,{2,3,4,5,6,7,8,9,10,11,12,13},FALSE)</f>
        <v>#N/A</v>
      </c>
      <c r="Y59" s="10" t="e">
        <f t="shared" si="5"/>
        <v>#N/A</v>
      </c>
      <c r="Z59" s="10" t="e">
        <f>VLOOKUP(L59,ฐานข้อมูล!$H$42:$T$48,1+'เอกสาร3(1)'!Y59,FALSE)</f>
        <v>#N/A</v>
      </c>
      <c r="AA59" s="11" t="e">
        <f t="shared" si="6"/>
        <v>#N/A</v>
      </c>
      <c r="AB59" s="10" t="e">
        <f>VLOOKUP(L59,ฐานข้อมูล!$H$52:$T$58,1+'เอกสาร3(1)'!Y59)</f>
        <v>#N/A</v>
      </c>
      <c r="AC59" s="10" t="e">
        <f t="shared" si="7"/>
        <v>#N/A</v>
      </c>
    </row>
    <row r="60" spans="1:29" s="10" customFormat="1" ht="21.95" customHeight="1">
      <c r="A60" s="13"/>
      <c r="B60" s="48"/>
      <c r="C60" s="48"/>
      <c r="D60" s="14"/>
      <c r="E60" s="14"/>
      <c r="F60" s="49"/>
      <c r="G60" s="53"/>
      <c r="H60" s="57"/>
      <c r="I60" s="9" t="e">
        <f t="shared" si="4"/>
        <v>#N/A</v>
      </c>
      <c r="L60" s="10" t="e">
        <f>VLOOKUP(E60,ฐานข้อมูล!$A$2:$E$8,2)</f>
        <v>#N/A</v>
      </c>
      <c r="M60" s="10" t="e" cm="1">
        <f t="array" ref="M60">VLOOKUP(L60,ฐานข้อมูล!$H$32:$T$38,{2,3,4,5,6,7,8,9,10,11,12,13},FALSE)</f>
        <v>#N/A</v>
      </c>
      <c r="Y60" s="10" t="e">
        <f t="shared" si="5"/>
        <v>#N/A</v>
      </c>
      <c r="Z60" s="10" t="e">
        <f>VLOOKUP(L60,ฐานข้อมูล!$H$42:$T$48,1+'เอกสาร3(1)'!Y60,FALSE)</f>
        <v>#N/A</v>
      </c>
      <c r="AA60" s="11" t="e">
        <f t="shared" si="6"/>
        <v>#N/A</v>
      </c>
      <c r="AB60" s="10" t="e">
        <f>VLOOKUP(L60,ฐานข้อมูล!$H$52:$T$58,1+'เอกสาร3(1)'!Y60)</f>
        <v>#N/A</v>
      </c>
      <c r="AC60" s="10" t="e">
        <f t="shared" si="7"/>
        <v>#N/A</v>
      </c>
    </row>
    <row r="61" spans="1:29" s="10" customFormat="1" ht="21.95" customHeight="1">
      <c r="A61" s="13"/>
      <c r="B61" s="48"/>
      <c r="C61" s="48"/>
      <c r="D61" s="14"/>
      <c r="E61" s="14"/>
      <c r="F61" s="49"/>
      <c r="G61" s="53"/>
      <c r="H61" s="57"/>
      <c r="I61" s="9" t="e">
        <f t="shared" si="4"/>
        <v>#N/A</v>
      </c>
      <c r="L61" s="10" t="e">
        <f>VLOOKUP(E61,ฐานข้อมูล!$A$2:$E$8,2)</f>
        <v>#N/A</v>
      </c>
      <c r="M61" s="10" t="e" cm="1">
        <f t="array" ref="M61">VLOOKUP(L61,ฐานข้อมูล!$H$32:$T$38,{2,3,4,5,6,7,8,9,10,11,12,13},FALSE)</f>
        <v>#N/A</v>
      </c>
      <c r="Y61" s="10" t="e">
        <f t="shared" si="5"/>
        <v>#N/A</v>
      </c>
      <c r="Z61" s="10" t="e">
        <f>VLOOKUP(L61,ฐานข้อมูล!$H$42:$T$48,1+'เอกสาร3(1)'!Y61,FALSE)</f>
        <v>#N/A</v>
      </c>
      <c r="AA61" s="11" t="e">
        <f t="shared" si="6"/>
        <v>#N/A</v>
      </c>
      <c r="AB61" s="10" t="e">
        <f>VLOOKUP(L61,ฐานข้อมูล!$H$52:$T$58,1+'เอกสาร3(1)'!Y61)</f>
        <v>#N/A</v>
      </c>
      <c r="AC61" s="10" t="e">
        <f t="shared" si="7"/>
        <v>#N/A</v>
      </c>
    </row>
    <row r="62" spans="1:29" s="10" customFormat="1" ht="21.95" customHeight="1">
      <c r="A62" s="13"/>
      <c r="B62" s="48"/>
      <c r="C62" s="48"/>
      <c r="D62" s="14"/>
      <c r="E62" s="14"/>
      <c r="F62" s="49"/>
      <c r="G62" s="53"/>
      <c r="H62" s="57"/>
      <c r="I62" s="9" t="e">
        <f t="shared" si="4"/>
        <v>#N/A</v>
      </c>
      <c r="L62" s="10" t="e">
        <f>VLOOKUP(E62,ฐานข้อมูล!$A$2:$E$8,2)</f>
        <v>#N/A</v>
      </c>
      <c r="M62" s="10" t="e" cm="1">
        <f t="array" ref="M62">VLOOKUP(L62,ฐานข้อมูล!$H$32:$T$38,{2,3,4,5,6,7,8,9,10,11,12,13},FALSE)</f>
        <v>#N/A</v>
      </c>
      <c r="Y62" s="10" t="e">
        <f t="shared" si="5"/>
        <v>#N/A</v>
      </c>
      <c r="Z62" s="10" t="e">
        <f>VLOOKUP(L62,ฐานข้อมูล!$H$42:$T$48,1+'เอกสาร3(1)'!Y62,FALSE)</f>
        <v>#N/A</v>
      </c>
      <c r="AA62" s="11" t="e">
        <f t="shared" si="6"/>
        <v>#N/A</v>
      </c>
      <c r="AB62" s="10" t="e">
        <f>VLOOKUP(L62,ฐานข้อมูล!$H$52:$T$58,1+'เอกสาร3(1)'!Y62)</f>
        <v>#N/A</v>
      </c>
      <c r="AC62" s="10" t="e">
        <f t="shared" si="7"/>
        <v>#N/A</v>
      </c>
    </row>
    <row r="63" spans="1:29" s="10" customFormat="1" ht="21.95" customHeight="1">
      <c r="A63" s="13"/>
      <c r="B63" s="48"/>
      <c r="C63" s="48"/>
      <c r="D63" s="14"/>
      <c r="E63" s="14"/>
      <c r="F63" s="49"/>
      <c r="G63" s="53"/>
      <c r="H63" s="57"/>
      <c r="I63" s="9" t="e">
        <f t="shared" si="4"/>
        <v>#N/A</v>
      </c>
      <c r="L63" s="10" t="e">
        <f>VLOOKUP(E63,ฐานข้อมูล!$A$2:$E$8,2)</f>
        <v>#N/A</v>
      </c>
      <c r="M63" s="10" t="e" cm="1">
        <f t="array" ref="M63">VLOOKUP(L63,ฐานข้อมูล!$H$32:$T$38,{2,3,4,5,6,7,8,9,10,11,12,13},FALSE)</f>
        <v>#N/A</v>
      </c>
      <c r="Y63" s="10" t="e">
        <f t="shared" si="5"/>
        <v>#N/A</v>
      </c>
      <c r="Z63" s="10" t="e">
        <f>VLOOKUP(L63,ฐานข้อมูล!$H$42:$T$48,1+'เอกสาร3(1)'!Y63,FALSE)</f>
        <v>#N/A</v>
      </c>
      <c r="AA63" s="11" t="e">
        <f t="shared" si="6"/>
        <v>#N/A</v>
      </c>
      <c r="AB63" s="10" t="e">
        <f>VLOOKUP(L63,ฐานข้อมูล!$H$52:$T$58,1+'เอกสาร3(1)'!Y63)</f>
        <v>#N/A</v>
      </c>
      <c r="AC63" s="10" t="e">
        <f t="shared" si="7"/>
        <v>#N/A</v>
      </c>
    </row>
    <row r="64" spans="1:29" s="10" customFormat="1" ht="21.95" customHeight="1">
      <c r="A64" s="13"/>
      <c r="B64" s="48"/>
      <c r="C64" s="48"/>
      <c r="D64" s="14"/>
      <c r="E64" s="14"/>
      <c r="F64" s="49"/>
      <c r="G64" s="53"/>
      <c r="H64" s="57"/>
      <c r="I64" s="9" t="e">
        <f t="shared" si="4"/>
        <v>#N/A</v>
      </c>
      <c r="L64" s="10" t="e">
        <f>VLOOKUP(E64,ฐานข้อมูล!$A$2:$E$8,2)</f>
        <v>#N/A</v>
      </c>
      <c r="M64" s="10" t="e" cm="1">
        <f t="array" ref="M64">VLOOKUP(L64,ฐานข้อมูล!$H$32:$T$38,{2,3,4,5,6,7,8,9,10,11,12,13},FALSE)</f>
        <v>#N/A</v>
      </c>
      <c r="Y64" s="10" t="e">
        <f t="shared" si="5"/>
        <v>#N/A</v>
      </c>
      <c r="Z64" s="10" t="e">
        <f>VLOOKUP(L64,ฐานข้อมูล!$H$42:$T$48,1+'เอกสาร3(1)'!Y64,FALSE)</f>
        <v>#N/A</v>
      </c>
      <c r="AA64" s="11" t="e">
        <f t="shared" si="6"/>
        <v>#N/A</v>
      </c>
      <c r="AB64" s="10" t="e">
        <f>VLOOKUP(L64,ฐานข้อมูล!$H$52:$T$58,1+'เอกสาร3(1)'!Y64)</f>
        <v>#N/A</v>
      </c>
      <c r="AC64" s="10" t="e">
        <f t="shared" si="7"/>
        <v>#N/A</v>
      </c>
    </row>
    <row r="65" spans="1:29" s="10" customFormat="1" ht="21.95" customHeight="1">
      <c r="A65" s="13"/>
      <c r="B65" s="48"/>
      <c r="C65" s="48"/>
      <c r="D65" s="14"/>
      <c r="E65" s="14"/>
      <c r="F65" s="49"/>
      <c r="G65" s="53"/>
      <c r="H65" s="57"/>
      <c r="I65" s="9" t="e">
        <f t="shared" si="4"/>
        <v>#N/A</v>
      </c>
      <c r="L65" s="10" t="e">
        <f>VLOOKUP(E65,ฐานข้อมูล!$A$2:$E$8,2)</f>
        <v>#N/A</v>
      </c>
      <c r="M65" s="10" t="e" cm="1">
        <f t="array" ref="M65">VLOOKUP(L65,ฐานข้อมูล!$H$32:$T$38,{2,3,4,5,6,7,8,9,10,11,12,13},FALSE)</f>
        <v>#N/A</v>
      </c>
      <c r="Y65" s="10" t="e">
        <f t="shared" si="5"/>
        <v>#N/A</v>
      </c>
      <c r="Z65" s="10" t="e">
        <f>VLOOKUP(L65,ฐานข้อมูล!$H$42:$T$48,1+'เอกสาร3(1)'!Y65,FALSE)</f>
        <v>#N/A</v>
      </c>
      <c r="AA65" s="11" t="e">
        <f t="shared" si="6"/>
        <v>#N/A</v>
      </c>
      <c r="AB65" s="10" t="e">
        <f>VLOOKUP(L65,ฐานข้อมูล!$H$52:$T$58,1+'เอกสาร3(1)'!Y65)</f>
        <v>#N/A</v>
      </c>
      <c r="AC65" s="10" t="e">
        <f t="shared" si="7"/>
        <v>#N/A</v>
      </c>
    </row>
    <row r="66" spans="1:29" s="10" customFormat="1" ht="21.95" customHeight="1">
      <c r="A66" s="13"/>
      <c r="B66" s="48"/>
      <c r="C66" s="48"/>
      <c r="D66" s="14"/>
      <c r="E66" s="14"/>
      <c r="F66" s="49"/>
      <c r="G66" s="53"/>
      <c r="H66" s="57"/>
      <c r="I66" s="9" t="e">
        <f t="shared" si="4"/>
        <v>#N/A</v>
      </c>
      <c r="L66" s="10" t="e">
        <f>VLOOKUP(E66,ฐานข้อมูล!$A$2:$E$8,2)</f>
        <v>#N/A</v>
      </c>
      <c r="M66" s="10" t="e" cm="1">
        <f t="array" ref="M66">VLOOKUP(L66,ฐานข้อมูล!$H$32:$T$38,{2,3,4,5,6,7,8,9,10,11,12,13},FALSE)</f>
        <v>#N/A</v>
      </c>
      <c r="Y66" s="10" t="e">
        <f t="shared" si="5"/>
        <v>#N/A</v>
      </c>
      <c r="Z66" s="10" t="e">
        <f>VLOOKUP(L66,ฐานข้อมูล!$H$42:$T$48,1+'เอกสาร3(1)'!Y66,FALSE)</f>
        <v>#N/A</v>
      </c>
      <c r="AA66" s="11" t="e">
        <f t="shared" si="6"/>
        <v>#N/A</v>
      </c>
      <c r="AB66" s="10" t="e">
        <f>VLOOKUP(L66,ฐานข้อมูล!$H$52:$T$58,1+'เอกสาร3(1)'!Y66)</f>
        <v>#N/A</v>
      </c>
      <c r="AC66" s="10" t="e">
        <f t="shared" si="7"/>
        <v>#N/A</v>
      </c>
    </row>
    <row r="67" spans="1:29" s="10" customFormat="1" ht="21.95" customHeight="1">
      <c r="A67" s="13"/>
      <c r="B67" s="48"/>
      <c r="C67" s="48"/>
      <c r="D67" s="14"/>
      <c r="E67" s="14"/>
      <c r="F67" s="49"/>
      <c r="G67" s="53"/>
      <c r="H67" s="57"/>
      <c r="I67" s="9" t="e">
        <f t="shared" si="4"/>
        <v>#N/A</v>
      </c>
      <c r="L67" s="10" t="e">
        <f>VLOOKUP(E67,ฐานข้อมูล!$A$2:$E$8,2)</f>
        <v>#N/A</v>
      </c>
      <c r="M67" s="10" t="e" cm="1">
        <f t="array" ref="M67">VLOOKUP(L67,ฐานข้อมูล!$H$32:$T$38,{2,3,4,5,6,7,8,9,10,11,12,13},FALSE)</f>
        <v>#N/A</v>
      </c>
      <c r="Y67" s="10" t="e">
        <f t="shared" si="5"/>
        <v>#N/A</v>
      </c>
      <c r="Z67" s="10" t="e">
        <f>VLOOKUP(L67,ฐานข้อมูล!$H$42:$T$48,1+'เอกสาร3(1)'!Y67,FALSE)</f>
        <v>#N/A</v>
      </c>
      <c r="AA67" s="11" t="e">
        <f t="shared" si="6"/>
        <v>#N/A</v>
      </c>
      <c r="AB67" s="10" t="e">
        <f>VLOOKUP(L67,ฐานข้อมูล!$H$52:$T$58,1+'เอกสาร3(1)'!Y67)</f>
        <v>#N/A</v>
      </c>
      <c r="AC67" s="10" t="e">
        <f t="shared" si="7"/>
        <v>#N/A</v>
      </c>
    </row>
    <row r="68" spans="1:29" s="10" customFormat="1" ht="21.95" customHeight="1">
      <c r="A68" s="13"/>
      <c r="B68" s="48"/>
      <c r="C68" s="48"/>
      <c r="D68" s="14"/>
      <c r="E68" s="14"/>
      <c r="F68" s="49"/>
      <c r="G68" s="53"/>
      <c r="H68" s="57"/>
      <c r="I68" s="9" t="e">
        <f t="shared" si="4"/>
        <v>#N/A</v>
      </c>
      <c r="L68" s="10" t="e">
        <f>VLOOKUP(E68,ฐานข้อมูล!$A$2:$E$8,2)</f>
        <v>#N/A</v>
      </c>
      <c r="M68" s="10" t="e" cm="1">
        <f t="array" ref="M68">VLOOKUP(L68,ฐานข้อมูล!$H$32:$T$38,{2,3,4,5,6,7,8,9,10,11,12,13},FALSE)</f>
        <v>#N/A</v>
      </c>
      <c r="Y68" s="10" t="e">
        <f t="shared" si="5"/>
        <v>#N/A</v>
      </c>
      <c r="Z68" s="10" t="e">
        <f>VLOOKUP(L68,ฐานข้อมูล!$H$42:$T$48,1+'เอกสาร3(1)'!Y68,FALSE)</f>
        <v>#N/A</v>
      </c>
      <c r="AA68" s="11" t="e">
        <f t="shared" si="6"/>
        <v>#N/A</v>
      </c>
      <c r="AB68" s="10" t="e">
        <f>VLOOKUP(L68,ฐานข้อมูล!$H$52:$T$58,1+'เอกสาร3(1)'!Y68)</f>
        <v>#N/A</v>
      </c>
      <c r="AC68" s="10" t="e">
        <f t="shared" si="7"/>
        <v>#N/A</v>
      </c>
    </row>
    <row r="69" spans="1:29" s="10" customFormat="1" ht="21.95" customHeight="1">
      <c r="A69" s="13"/>
      <c r="B69" s="48"/>
      <c r="C69" s="48"/>
      <c r="D69" s="14"/>
      <c r="E69" s="14"/>
      <c r="F69" s="49"/>
      <c r="G69" s="53"/>
      <c r="H69" s="57"/>
      <c r="I69" s="9" t="e">
        <f t="shared" si="4"/>
        <v>#N/A</v>
      </c>
      <c r="L69" s="10" t="e">
        <f>VLOOKUP(E69,ฐานข้อมูล!$A$2:$E$8,2)</f>
        <v>#N/A</v>
      </c>
      <c r="M69" s="10" t="e" cm="1">
        <f t="array" ref="M69">VLOOKUP(L69,ฐานข้อมูล!$H$32:$T$38,{2,3,4,5,6,7,8,9,10,11,12,13},FALSE)</f>
        <v>#N/A</v>
      </c>
      <c r="Y69" s="10" t="e">
        <f t="shared" si="5"/>
        <v>#N/A</v>
      </c>
      <c r="Z69" s="10" t="e">
        <f>VLOOKUP(L69,ฐานข้อมูล!$H$42:$T$48,1+'เอกสาร3(1)'!Y69,FALSE)</f>
        <v>#N/A</v>
      </c>
      <c r="AA69" s="11" t="e">
        <f t="shared" si="6"/>
        <v>#N/A</v>
      </c>
      <c r="AB69" s="10" t="e">
        <f>VLOOKUP(L69,ฐานข้อมูล!$H$52:$T$58,1+'เอกสาร3(1)'!Y69)</f>
        <v>#N/A</v>
      </c>
      <c r="AC69" s="10" t="e">
        <f t="shared" si="7"/>
        <v>#N/A</v>
      </c>
    </row>
    <row r="70" spans="1:29" s="10" customFormat="1" ht="21.95" customHeight="1">
      <c r="A70" s="13"/>
      <c r="B70" s="48"/>
      <c r="C70" s="48"/>
      <c r="D70" s="14"/>
      <c r="E70" s="14"/>
      <c r="F70" s="49"/>
      <c r="G70" s="53"/>
      <c r="H70" s="57"/>
      <c r="I70" s="9" t="e">
        <f t="shared" si="4"/>
        <v>#N/A</v>
      </c>
      <c r="L70" s="10" t="e">
        <f>VLOOKUP(E70,ฐานข้อมูล!$A$2:$E$8,2)</f>
        <v>#N/A</v>
      </c>
      <c r="M70" s="10" t="e" cm="1">
        <f t="array" ref="M70">VLOOKUP(L70,ฐานข้อมูล!$H$32:$T$38,{2,3,4,5,6,7,8,9,10,11,12,13},FALSE)</f>
        <v>#N/A</v>
      </c>
      <c r="Y70" s="10" t="e">
        <f t="shared" si="5"/>
        <v>#N/A</v>
      </c>
      <c r="Z70" s="10" t="e">
        <f>VLOOKUP(L70,ฐานข้อมูล!$H$42:$T$48,1+'เอกสาร3(1)'!Y70,FALSE)</f>
        <v>#N/A</v>
      </c>
      <c r="AA70" s="11" t="e">
        <f t="shared" si="6"/>
        <v>#N/A</v>
      </c>
      <c r="AB70" s="10" t="e">
        <f>VLOOKUP(L70,ฐานข้อมูล!$H$52:$T$58,1+'เอกสาร3(1)'!Y70)</f>
        <v>#N/A</v>
      </c>
      <c r="AC70" s="10" t="e">
        <f t="shared" si="7"/>
        <v>#N/A</v>
      </c>
    </row>
    <row r="71" spans="1:29" s="10" customFormat="1" ht="21.95" customHeight="1">
      <c r="A71" s="13"/>
      <c r="B71" s="48"/>
      <c r="C71" s="48"/>
      <c r="D71" s="14"/>
      <c r="E71" s="14"/>
      <c r="F71" s="49"/>
      <c r="G71" s="53"/>
      <c r="H71" s="57"/>
      <c r="I71" s="9" t="e">
        <f t="shared" si="4"/>
        <v>#N/A</v>
      </c>
      <c r="L71" s="10" t="e">
        <f>VLOOKUP(E71,ฐานข้อมูล!$A$2:$E$8,2)</f>
        <v>#N/A</v>
      </c>
      <c r="M71" s="10" t="e" cm="1">
        <f t="array" ref="M71">VLOOKUP(L71,ฐานข้อมูล!$H$32:$T$38,{2,3,4,5,6,7,8,9,10,11,12,13},FALSE)</f>
        <v>#N/A</v>
      </c>
      <c r="Y71" s="10" t="e">
        <f t="shared" si="5"/>
        <v>#N/A</v>
      </c>
      <c r="Z71" s="10" t="e">
        <f>VLOOKUP(L71,ฐานข้อมูล!$H$42:$T$48,1+'เอกสาร3(1)'!Y71,FALSE)</f>
        <v>#N/A</v>
      </c>
      <c r="AA71" s="11" t="e">
        <f t="shared" si="6"/>
        <v>#N/A</v>
      </c>
      <c r="AB71" s="10" t="e">
        <f>VLOOKUP(L71,ฐานข้อมูล!$H$52:$T$58,1+'เอกสาร3(1)'!Y71)</f>
        <v>#N/A</v>
      </c>
      <c r="AC71" s="10" t="e">
        <f t="shared" si="7"/>
        <v>#N/A</v>
      </c>
    </row>
    <row r="72" spans="1:29" s="10" customFormat="1" ht="21.95" customHeight="1">
      <c r="A72" s="13"/>
      <c r="B72" s="48"/>
      <c r="C72" s="48"/>
      <c r="D72" s="14"/>
      <c r="E72" s="14"/>
      <c r="F72" s="49"/>
      <c r="G72" s="53"/>
      <c r="H72" s="57"/>
      <c r="I72" s="9" t="e">
        <f t="shared" si="4"/>
        <v>#N/A</v>
      </c>
      <c r="L72" s="10" t="e">
        <f>VLOOKUP(E72,ฐานข้อมูล!$A$2:$E$8,2)</f>
        <v>#N/A</v>
      </c>
      <c r="M72" s="10" t="e" cm="1">
        <f t="array" ref="M72">VLOOKUP(L72,ฐานข้อมูล!$H$32:$T$38,{2,3,4,5,6,7,8,9,10,11,12,13},FALSE)</f>
        <v>#N/A</v>
      </c>
      <c r="Y72" s="10" t="e">
        <f t="shared" si="5"/>
        <v>#N/A</v>
      </c>
      <c r="Z72" s="10" t="e">
        <f>VLOOKUP(L72,ฐานข้อมูล!$H$42:$T$48,1+'เอกสาร3(1)'!Y72,FALSE)</f>
        <v>#N/A</v>
      </c>
      <c r="AA72" s="11" t="e">
        <f t="shared" si="6"/>
        <v>#N/A</v>
      </c>
      <c r="AB72" s="10" t="e">
        <f>VLOOKUP(L72,ฐานข้อมูล!$H$52:$T$58,1+'เอกสาร3(1)'!Y72)</f>
        <v>#N/A</v>
      </c>
      <c r="AC72" s="10" t="e">
        <f t="shared" si="7"/>
        <v>#N/A</v>
      </c>
    </row>
    <row r="73" spans="1:29" s="10" customFormat="1" ht="21.95" customHeight="1">
      <c r="A73" s="13"/>
      <c r="B73" s="48"/>
      <c r="C73" s="48"/>
      <c r="D73" s="14"/>
      <c r="E73" s="14"/>
      <c r="F73" s="49"/>
      <c r="G73" s="53"/>
      <c r="H73" s="57"/>
      <c r="I73" s="9" t="e">
        <f t="shared" si="4"/>
        <v>#N/A</v>
      </c>
      <c r="L73" s="10" t="e">
        <f>VLOOKUP(E73,ฐานข้อมูล!$A$2:$E$8,2)</f>
        <v>#N/A</v>
      </c>
      <c r="M73" s="10" t="e" cm="1">
        <f t="array" ref="M73">VLOOKUP(L73,ฐานข้อมูล!$H$32:$T$38,{2,3,4,5,6,7,8,9,10,11,12,13},FALSE)</f>
        <v>#N/A</v>
      </c>
      <c r="Y73" s="10" t="e">
        <f t="shared" si="5"/>
        <v>#N/A</v>
      </c>
      <c r="Z73" s="10" t="e">
        <f>VLOOKUP(L73,ฐานข้อมูล!$H$42:$T$48,1+'เอกสาร3(1)'!Y73,FALSE)</f>
        <v>#N/A</v>
      </c>
      <c r="AA73" s="11" t="e">
        <f t="shared" si="6"/>
        <v>#N/A</v>
      </c>
      <c r="AB73" s="10" t="e">
        <f>VLOOKUP(L73,ฐานข้อมูล!$H$52:$T$58,1+'เอกสาร3(1)'!Y73)</f>
        <v>#N/A</v>
      </c>
      <c r="AC73" s="10" t="e">
        <f t="shared" si="7"/>
        <v>#N/A</v>
      </c>
    </row>
    <row r="74" spans="1:29" s="10" customFormat="1" ht="21.95" customHeight="1">
      <c r="A74" s="13"/>
      <c r="B74" s="48"/>
      <c r="C74" s="48"/>
      <c r="D74" s="14"/>
      <c r="E74" s="14"/>
      <c r="F74" s="49"/>
      <c r="G74" s="53"/>
      <c r="H74" s="57"/>
      <c r="I74" s="9" t="e">
        <f t="shared" si="4"/>
        <v>#N/A</v>
      </c>
      <c r="L74" s="10" t="e">
        <f>VLOOKUP(E74,ฐานข้อมูล!$A$2:$E$8,2)</f>
        <v>#N/A</v>
      </c>
      <c r="M74" s="10" t="e" cm="1">
        <f t="array" ref="M74">VLOOKUP(L74,ฐานข้อมูล!$H$32:$T$38,{2,3,4,5,6,7,8,9,10,11,12,13},FALSE)</f>
        <v>#N/A</v>
      </c>
      <c r="Y74" s="10" t="e">
        <f t="shared" si="5"/>
        <v>#N/A</v>
      </c>
      <c r="Z74" s="10" t="e">
        <f>VLOOKUP(L74,ฐานข้อมูล!$H$42:$T$48,1+'เอกสาร3(1)'!Y74,FALSE)</f>
        <v>#N/A</v>
      </c>
      <c r="AA74" s="11" t="e">
        <f t="shared" si="6"/>
        <v>#N/A</v>
      </c>
      <c r="AB74" s="10" t="e">
        <f>VLOOKUP(L74,ฐานข้อมูล!$H$52:$T$58,1+'เอกสาร3(1)'!Y74)</f>
        <v>#N/A</v>
      </c>
      <c r="AC74" s="10" t="e">
        <f t="shared" si="7"/>
        <v>#N/A</v>
      </c>
    </row>
    <row r="75" spans="1:29" s="10" customFormat="1" ht="21.95" customHeight="1">
      <c r="A75" s="13"/>
      <c r="B75" s="48"/>
      <c r="C75" s="48"/>
      <c r="D75" s="14"/>
      <c r="E75" s="14"/>
      <c r="F75" s="49"/>
      <c r="G75" s="53"/>
      <c r="H75" s="57"/>
      <c r="I75" s="9" t="e">
        <f t="shared" si="4"/>
        <v>#N/A</v>
      </c>
      <c r="L75" s="10" t="e">
        <f>VLOOKUP(E75,ฐานข้อมูล!$A$2:$E$8,2)</f>
        <v>#N/A</v>
      </c>
      <c r="M75" s="10" t="e" cm="1">
        <f t="array" ref="M75">VLOOKUP(L75,ฐานข้อมูล!$H$32:$T$38,{2,3,4,5,6,7,8,9,10,11,12,13},FALSE)</f>
        <v>#N/A</v>
      </c>
      <c r="Y75" s="10" t="e">
        <f t="shared" si="5"/>
        <v>#N/A</v>
      </c>
      <c r="Z75" s="10" t="e">
        <f>VLOOKUP(L75,ฐานข้อมูล!$H$42:$T$48,1+'เอกสาร3(1)'!Y75,FALSE)</f>
        <v>#N/A</v>
      </c>
      <c r="AA75" s="11" t="e">
        <f t="shared" si="6"/>
        <v>#N/A</v>
      </c>
      <c r="AB75" s="10" t="e">
        <f>VLOOKUP(L75,ฐานข้อมูล!$H$52:$T$58,1+'เอกสาร3(1)'!Y75)</f>
        <v>#N/A</v>
      </c>
      <c r="AC75" s="10" t="e">
        <f t="shared" si="7"/>
        <v>#N/A</v>
      </c>
    </row>
    <row r="76" spans="1:29" s="10" customFormat="1" ht="21.95" customHeight="1">
      <c r="A76" s="13"/>
      <c r="B76" s="48"/>
      <c r="C76" s="48"/>
      <c r="D76" s="14"/>
      <c r="E76" s="14"/>
      <c r="F76" s="49"/>
      <c r="G76" s="53"/>
      <c r="H76" s="57"/>
      <c r="I76" s="9" t="e">
        <f t="shared" si="4"/>
        <v>#N/A</v>
      </c>
      <c r="L76" s="10" t="e">
        <f>VLOOKUP(E76,ฐานข้อมูล!$A$2:$E$8,2)</f>
        <v>#N/A</v>
      </c>
      <c r="M76" s="10" t="e" cm="1">
        <f t="array" ref="M76">VLOOKUP(L76,ฐานข้อมูล!$H$32:$T$38,{2,3,4,5,6,7,8,9,10,11,12,13},FALSE)</f>
        <v>#N/A</v>
      </c>
      <c r="Y76" s="10" t="e">
        <f t="shared" si="5"/>
        <v>#N/A</v>
      </c>
      <c r="Z76" s="10" t="e">
        <f>VLOOKUP(L76,ฐานข้อมูล!$H$42:$T$48,1+'เอกสาร3(1)'!Y76,FALSE)</f>
        <v>#N/A</v>
      </c>
      <c r="AA76" s="11" t="e">
        <f t="shared" si="6"/>
        <v>#N/A</v>
      </c>
      <c r="AB76" s="10" t="e">
        <f>VLOOKUP(L76,ฐานข้อมูล!$H$52:$T$58,1+'เอกสาร3(1)'!Y76)</f>
        <v>#N/A</v>
      </c>
      <c r="AC76" s="10" t="e">
        <f t="shared" si="7"/>
        <v>#N/A</v>
      </c>
    </row>
    <row r="77" spans="1:29" s="10" customFormat="1" ht="21.95" customHeight="1">
      <c r="A77" s="13"/>
      <c r="B77" s="48"/>
      <c r="C77" s="48"/>
      <c r="D77" s="14"/>
      <c r="E77" s="14"/>
      <c r="F77" s="49"/>
      <c r="G77" s="53"/>
      <c r="H77" s="57"/>
      <c r="I77" s="9" t="e">
        <f t="shared" si="4"/>
        <v>#N/A</v>
      </c>
      <c r="L77" s="10" t="e">
        <f>VLOOKUP(E77,ฐานข้อมูล!$A$2:$E$8,2)</f>
        <v>#N/A</v>
      </c>
      <c r="M77" s="10" t="e" cm="1">
        <f t="array" ref="M77">VLOOKUP(L77,ฐานข้อมูล!$H$32:$T$38,{2,3,4,5,6,7,8,9,10,11,12,13},FALSE)</f>
        <v>#N/A</v>
      </c>
      <c r="Y77" s="10" t="e">
        <f t="shared" si="5"/>
        <v>#N/A</v>
      </c>
      <c r="Z77" s="10" t="e">
        <f>VLOOKUP(L77,ฐานข้อมูล!$H$42:$T$48,1+'เอกสาร3(1)'!Y77,FALSE)</f>
        <v>#N/A</v>
      </c>
      <c r="AA77" s="11" t="e">
        <f t="shared" si="6"/>
        <v>#N/A</v>
      </c>
      <c r="AB77" s="10" t="e">
        <f>VLOOKUP(L77,ฐานข้อมูล!$H$52:$T$58,1+'เอกสาร3(1)'!Y77)</f>
        <v>#N/A</v>
      </c>
      <c r="AC77" s="10" t="e">
        <f t="shared" si="7"/>
        <v>#N/A</v>
      </c>
    </row>
    <row r="78" spans="1:29" s="10" customFormat="1" ht="21.95" customHeight="1">
      <c r="A78" s="13"/>
      <c r="B78" s="48"/>
      <c r="C78" s="48"/>
      <c r="D78" s="14"/>
      <c r="E78" s="14"/>
      <c r="F78" s="49"/>
      <c r="G78" s="53"/>
      <c r="H78" s="57"/>
      <c r="I78" s="9" t="e">
        <f t="shared" si="4"/>
        <v>#N/A</v>
      </c>
      <c r="L78" s="10" t="e">
        <f>VLOOKUP(E78,ฐานข้อมูล!$A$2:$E$8,2)</f>
        <v>#N/A</v>
      </c>
      <c r="M78" s="10" t="e" cm="1">
        <f t="array" ref="M78">VLOOKUP(L78,ฐานข้อมูล!$H$32:$T$38,{2,3,4,5,6,7,8,9,10,11,12,13},FALSE)</f>
        <v>#N/A</v>
      </c>
      <c r="Y78" s="10" t="e">
        <f t="shared" si="5"/>
        <v>#N/A</v>
      </c>
      <c r="Z78" s="10" t="e">
        <f>VLOOKUP(L78,ฐานข้อมูล!$H$42:$T$48,1+'เอกสาร3(1)'!Y78,FALSE)</f>
        <v>#N/A</v>
      </c>
      <c r="AA78" s="11" t="e">
        <f t="shared" si="6"/>
        <v>#N/A</v>
      </c>
      <c r="AB78" s="10" t="e">
        <f>VLOOKUP(L78,ฐานข้อมูล!$H$52:$T$58,1+'เอกสาร3(1)'!Y78)</f>
        <v>#N/A</v>
      </c>
      <c r="AC78" s="10" t="e">
        <f t="shared" si="7"/>
        <v>#N/A</v>
      </c>
    </row>
    <row r="79" spans="1:29" s="10" customFormat="1" ht="21.95" customHeight="1">
      <c r="A79" s="13"/>
      <c r="B79" s="48"/>
      <c r="C79" s="48"/>
      <c r="D79" s="14"/>
      <c r="E79" s="14"/>
      <c r="F79" s="49"/>
      <c r="G79" s="53"/>
      <c r="H79" s="57"/>
      <c r="I79" s="9" t="e">
        <f t="shared" si="4"/>
        <v>#N/A</v>
      </c>
      <c r="L79" s="10" t="e">
        <f>VLOOKUP(E79,ฐานข้อมูล!$A$2:$E$8,2)</f>
        <v>#N/A</v>
      </c>
      <c r="M79" s="10" t="e" cm="1">
        <f t="array" ref="M79">VLOOKUP(L79,ฐานข้อมูล!$H$32:$T$38,{2,3,4,5,6,7,8,9,10,11,12,13},FALSE)</f>
        <v>#N/A</v>
      </c>
      <c r="Y79" s="10" t="e">
        <f t="shared" si="5"/>
        <v>#N/A</v>
      </c>
      <c r="Z79" s="10" t="e">
        <f>VLOOKUP(L79,ฐานข้อมูล!$H$42:$T$48,1+'เอกสาร3(1)'!Y79,FALSE)</f>
        <v>#N/A</v>
      </c>
      <c r="AA79" s="11" t="e">
        <f t="shared" si="6"/>
        <v>#N/A</v>
      </c>
      <c r="AB79" s="10" t="e">
        <f>VLOOKUP(L79,ฐานข้อมูล!$H$52:$T$58,1+'เอกสาร3(1)'!Y79)</f>
        <v>#N/A</v>
      </c>
      <c r="AC79" s="10" t="e">
        <f t="shared" si="7"/>
        <v>#N/A</v>
      </c>
    </row>
    <row r="80" spans="1:29" s="10" customFormat="1" ht="21.95" customHeight="1">
      <c r="A80" s="13"/>
      <c r="B80" s="48"/>
      <c r="C80" s="48"/>
      <c r="D80" s="14"/>
      <c r="E80" s="14"/>
      <c r="F80" s="49"/>
      <c r="G80" s="53"/>
      <c r="H80" s="57"/>
      <c r="I80" s="9" t="e">
        <f t="shared" si="4"/>
        <v>#N/A</v>
      </c>
      <c r="L80" s="10" t="e">
        <f>VLOOKUP(E80,ฐานข้อมูล!$A$2:$E$8,2)</f>
        <v>#N/A</v>
      </c>
      <c r="M80" s="10" t="e" cm="1">
        <f t="array" ref="M80">VLOOKUP(L80,ฐานข้อมูล!$H$32:$T$38,{2,3,4,5,6,7,8,9,10,11,12,13},FALSE)</f>
        <v>#N/A</v>
      </c>
      <c r="Y80" s="10" t="e">
        <f t="shared" si="5"/>
        <v>#N/A</v>
      </c>
      <c r="Z80" s="10" t="e">
        <f>VLOOKUP(L80,ฐานข้อมูล!$H$42:$T$48,1+'เอกสาร3(1)'!Y80,FALSE)</f>
        <v>#N/A</v>
      </c>
      <c r="AA80" s="11" t="e">
        <f t="shared" si="6"/>
        <v>#N/A</v>
      </c>
      <c r="AB80" s="10" t="e">
        <f>VLOOKUP(L80,ฐานข้อมูล!$H$52:$T$58,1+'เอกสาร3(1)'!Y80)</f>
        <v>#N/A</v>
      </c>
      <c r="AC80" s="10" t="e">
        <f t="shared" si="7"/>
        <v>#N/A</v>
      </c>
    </row>
    <row r="81" spans="1:29" s="10" customFormat="1" ht="21.95" customHeight="1">
      <c r="A81" s="13"/>
      <c r="B81" s="48"/>
      <c r="C81" s="48"/>
      <c r="D81" s="14"/>
      <c r="E81" s="14"/>
      <c r="F81" s="49"/>
      <c r="G81" s="53"/>
      <c r="H81" s="57"/>
      <c r="I81" s="9" t="e">
        <f t="shared" si="4"/>
        <v>#N/A</v>
      </c>
      <c r="L81" s="10" t="e">
        <f>VLOOKUP(E81,ฐานข้อมูล!$A$2:$E$8,2)</f>
        <v>#N/A</v>
      </c>
      <c r="M81" s="10" t="e" cm="1">
        <f t="array" ref="M81">VLOOKUP(L81,ฐานข้อมูล!$H$32:$T$38,{2,3,4,5,6,7,8,9,10,11,12,13},FALSE)</f>
        <v>#N/A</v>
      </c>
      <c r="Y81" s="10" t="e">
        <f t="shared" si="5"/>
        <v>#N/A</v>
      </c>
      <c r="Z81" s="10" t="e">
        <f>VLOOKUP(L81,ฐานข้อมูล!$H$42:$T$48,1+'เอกสาร3(1)'!Y81,FALSE)</f>
        <v>#N/A</v>
      </c>
      <c r="AA81" s="11" t="e">
        <f t="shared" si="6"/>
        <v>#N/A</v>
      </c>
      <c r="AB81" s="10" t="e">
        <f>VLOOKUP(L81,ฐานข้อมูล!$H$52:$T$58,1+'เอกสาร3(1)'!Y81)</f>
        <v>#N/A</v>
      </c>
      <c r="AC81" s="10" t="e">
        <f t="shared" si="7"/>
        <v>#N/A</v>
      </c>
    </row>
    <row r="82" spans="1:29" s="10" customFormat="1" ht="21.95" customHeight="1">
      <c r="A82" s="13"/>
      <c r="B82" s="48"/>
      <c r="C82" s="48"/>
      <c r="D82" s="14"/>
      <c r="E82" s="14"/>
      <c r="F82" s="49"/>
      <c r="G82" s="53"/>
      <c r="H82" s="57"/>
      <c r="I82" s="9" t="e">
        <f t="shared" si="4"/>
        <v>#N/A</v>
      </c>
      <c r="L82" s="10" t="e">
        <f>VLOOKUP(E82,ฐานข้อมูล!$A$2:$E$8,2)</f>
        <v>#N/A</v>
      </c>
      <c r="M82" s="10" t="e" cm="1">
        <f t="array" ref="M82">VLOOKUP(L82,ฐานข้อมูล!$H$32:$T$38,{2,3,4,5,6,7,8,9,10,11,12,13},FALSE)</f>
        <v>#N/A</v>
      </c>
      <c r="Y82" s="10" t="e">
        <f t="shared" si="5"/>
        <v>#N/A</v>
      </c>
      <c r="Z82" s="10" t="e">
        <f>VLOOKUP(L82,ฐานข้อมูล!$H$42:$T$48,1+'เอกสาร3(1)'!Y82,FALSE)</f>
        <v>#N/A</v>
      </c>
      <c r="AA82" s="11" t="e">
        <f t="shared" si="6"/>
        <v>#N/A</v>
      </c>
      <c r="AB82" s="10" t="e">
        <f>VLOOKUP(L82,ฐานข้อมูล!$H$52:$T$58,1+'เอกสาร3(1)'!Y82)</f>
        <v>#N/A</v>
      </c>
      <c r="AC82" s="10" t="e">
        <f t="shared" si="7"/>
        <v>#N/A</v>
      </c>
    </row>
    <row r="83" spans="1:29" s="10" customFormat="1" ht="21.95" customHeight="1">
      <c r="A83" s="13"/>
      <c r="B83" s="48"/>
      <c r="C83" s="48"/>
      <c r="D83" s="14"/>
      <c r="E83" s="14"/>
      <c r="F83" s="49"/>
      <c r="G83" s="53"/>
      <c r="H83" s="57"/>
      <c r="I83" s="9" t="e">
        <f t="shared" si="4"/>
        <v>#N/A</v>
      </c>
      <c r="L83" s="10" t="e">
        <f>VLOOKUP(E83,ฐานข้อมูล!$A$2:$E$8,2)</f>
        <v>#N/A</v>
      </c>
      <c r="M83" s="10" t="e" cm="1">
        <f t="array" ref="M83">VLOOKUP(L83,ฐานข้อมูล!$H$32:$T$38,{2,3,4,5,6,7,8,9,10,11,12,13},FALSE)</f>
        <v>#N/A</v>
      </c>
      <c r="Y83" s="10" t="e">
        <f t="shared" si="5"/>
        <v>#N/A</v>
      </c>
      <c r="Z83" s="10" t="e">
        <f>VLOOKUP(L83,ฐานข้อมูล!$H$42:$T$48,1+'เอกสาร3(1)'!Y83,FALSE)</f>
        <v>#N/A</v>
      </c>
      <c r="AA83" s="11" t="e">
        <f t="shared" si="6"/>
        <v>#N/A</v>
      </c>
      <c r="AB83" s="10" t="e">
        <f>VLOOKUP(L83,ฐานข้อมูล!$H$52:$T$58,1+'เอกสาร3(1)'!Y83)</f>
        <v>#N/A</v>
      </c>
      <c r="AC83" s="10" t="e">
        <f t="shared" si="7"/>
        <v>#N/A</v>
      </c>
    </row>
    <row r="84" spans="1:29" s="10" customFormat="1" ht="21.95" customHeight="1">
      <c r="A84" s="13"/>
      <c r="B84" s="48"/>
      <c r="C84" s="48"/>
      <c r="D84" s="14"/>
      <c r="E84" s="14"/>
      <c r="F84" s="49"/>
      <c r="G84" s="53"/>
      <c r="H84" s="57"/>
      <c r="I84" s="9" t="e">
        <f t="shared" si="4"/>
        <v>#N/A</v>
      </c>
      <c r="L84" s="10" t="e">
        <f>VLOOKUP(E84,ฐานข้อมูล!$A$2:$E$8,2)</f>
        <v>#N/A</v>
      </c>
      <c r="M84" s="10" t="e" cm="1">
        <f t="array" ref="M84">VLOOKUP(L84,ฐานข้อมูล!$H$32:$T$38,{2,3,4,5,6,7,8,9,10,11,12,13},FALSE)</f>
        <v>#N/A</v>
      </c>
      <c r="Y84" s="10" t="e">
        <f t="shared" si="5"/>
        <v>#N/A</v>
      </c>
      <c r="Z84" s="10" t="e">
        <f>VLOOKUP(L84,ฐานข้อมูล!$H$42:$T$48,1+'เอกสาร3(1)'!Y84,FALSE)</f>
        <v>#N/A</v>
      </c>
      <c r="AA84" s="11" t="e">
        <f t="shared" si="6"/>
        <v>#N/A</v>
      </c>
      <c r="AB84" s="10" t="e">
        <f>VLOOKUP(L84,ฐานข้อมูล!$H$52:$T$58,1+'เอกสาร3(1)'!Y84)</f>
        <v>#N/A</v>
      </c>
      <c r="AC84" s="10" t="e">
        <f t="shared" si="7"/>
        <v>#N/A</v>
      </c>
    </row>
    <row r="85" spans="1:29" s="10" customFormat="1" ht="21.95" customHeight="1">
      <c r="A85" s="13"/>
      <c r="B85" s="48"/>
      <c r="C85" s="48"/>
      <c r="D85" s="14"/>
      <c r="E85" s="14"/>
      <c r="F85" s="49"/>
      <c r="G85" s="53"/>
      <c r="H85" s="57"/>
      <c r="I85" s="9" t="e">
        <f t="shared" si="4"/>
        <v>#N/A</v>
      </c>
      <c r="L85" s="10" t="e">
        <f>VLOOKUP(E85,ฐานข้อมูล!$A$2:$E$8,2)</f>
        <v>#N/A</v>
      </c>
      <c r="M85" s="10" t="e" cm="1">
        <f t="array" ref="M85">VLOOKUP(L85,ฐานข้อมูล!$H$32:$T$38,{2,3,4,5,6,7,8,9,10,11,12,13},FALSE)</f>
        <v>#N/A</v>
      </c>
      <c r="Y85" s="10" t="e">
        <f t="shared" si="5"/>
        <v>#N/A</v>
      </c>
      <c r="Z85" s="10" t="e">
        <f>VLOOKUP(L85,ฐานข้อมูล!$H$42:$T$48,1+'เอกสาร3(1)'!Y85,FALSE)</f>
        <v>#N/A</v>
      </c>
      <c r="AA85" s="11" t="e">
        <f t="shared" si="6"/>
        <v>#N/A</v>
      </c>
      <c r="AB85" s="10" t="e">
        <f>VLOOKUP(L85,ฐานข้อมูล!$H$52:$T$58,1+'เอกสาร3(1)'!Y85)</f>
        <v>#N/A</v>
      </c>
      <c r="AC85" s="10" t="e">
        <f t="shared" si="7"/>
        <v>#N/A</v>
      </c>
    </row>
    <row r="86" spans="1:29" s="10" customFormat="1" ht="21.95" customHeight="1">
      <c r="A86" s="13"/>
      <c r="B86" s="48"/>
      <c r="C86" s="48"/>
      <c r="D86" s="14"/>
      <c r="E86" s="14"/>
      <c r="F86" s="49"/>
      <c r="G86" s="53"/>
      <c r="H86" s="57"/>
      <c r="I86" s="9" t="e">
        <f t="shared" si="4"/>
        <v>#N/A</v>
      </c>
      <c r="L86" s="10" t="e">
        <f>VLOOKUP(E86,ฐานข้อมูล!$A$2:$E$8,2)</f>
        <v>#N/A</v>
      </c>
      <c r="M86" s="10" t="e" cm="1">
        <f t="array" ref="M86">VLOOKUP(L86,ฐานข้อมูล!$H$32:$T$38,{2,3,4,5,6,7,8,9,10,11,12,13},FALSE)</f>
        <v>#N/A</v>
      </c>
      <c r="Y86" s="10" t="e">
        <f t="shared" si="5"/>
        <v>#N/A</v>
      </c>
      <c r="Z86" s="10" t="e">
        <f>VLOOKUP(L86,ฐานข้อมูล!$H$42:$T$48,1+'เอกสาร3(1)'!Y86,FALSE)</f>
        <v>#N/A</v>
      </c>
      <c r="AA86" s="11" t="e">
        <f t="shared" si="6"/>
        <v>#N/A</v>
      </c>
      <c r="AB86" s="10" t="e">
        <f>VLOOKUP(L86,ฐานข้อมูล!$H$52:$T$58,1+'เอกสาร3(1)'!Y86)</f>
        <v>#N/A</v>
      </c>
      <c r="AC86" s="10" t="e">
        <f t="shared" si="7"/>
        <v>#N/A</v>
      </c>
    </row>
    <row r="87" spans="1:29" s="10" customFormat="1" ht="21.95" customHeight="1">
      <c r="A87" s="13"/>
      <c r="B87" s="48"/>
      <c r="C87" s="48"/>
      <c r="D87" s="14"/>
      <c r="E87" s="14"/>
      <c r="F87" s="49"/>
      <c r="G87" s="53"/>
      <c r="H87" s="57"/>
      <c r="I87" s="9" t="e">
        <f t="shared" si="4"/>
        <v>#N/A</v>
      </c>
      <c r="L87" s="10" t="e">
        <f>VLOOKUP(E87,ฐานข้อมูล!$A$2:$E$8,2)</f>
        <v>#N/A</v>
      </c>
      <c r="M87" s="10" t="e" cm="1">
        <f t="array" ref="M87">VLOOKUP(L87,ฐานข้อมูล!$H$32:$T$38,{2,3,4,5,6,7,8,9,10,11,12,13},FALSE)</f>
        <v>#N/A</v>
      </c>
      <c r="Y87" s="10" t="e">
        <f t="shared" si="5"/>
        <v>#N/A</v>
      </c>
      <c r="Z87" s="10" t="e">
        <f>VLOOKUP(L87,ฐานข้อมูล!$H$42:$T$48,1+'เอกสาร3(1)'!Y87,FALSE)</f>
        <v>#N/A</v>
      </c>
      <c r="AA87" s="11" t="e">
        <f t="shared" si="6"/>
        <v>#N/A</v>
      </c>
      <c r="AB87" s="10" t="e">
        <f>VLOOKUP(L87,ฐานข้อมูล!$H$52:$T$58,1+'เอกสาร3(1)'!Y87)</f>
        <v>#N/A</v>
      </c>
      <c r="AC87" s="10" t="e">
        <f t="shared" si="7"/>
        <v>#N/A</v>
      </c>
    </row>
    <row r="88" spans="1:29" s="10" customFormat="1" ht="21.95" customHeight="1">
      <c r="A88" s="13"/>
      <c r="B88" s="48"/>
      <c r="C88" s="48"/>
      <c r="D88" s="14"/>
      <c r="E88" s="14"/>
      <c r="F88" s="49"/>
      <c r="G88" s="53"/>
      <c r="H88" s="57"/>
      <c r="I88" s="9" t="e">
        <f t="shared" si="4"/>
        <v>#N/A</v>
      </c>
      <c r="L88" s="10" t="e">
        <f>VLOOKUP(E88,ฐานข้อมูล!$A$2:$E$8,2)</f>
        <v>#N/A</v>
      </c>
      <c r="M88" s="10" t="e" cm="1">
        <f t="array" ref="M88">VLOOKUP(L88,ฐานข้อมูล!$H$32:$T$38,{2,3,4,5,6,7,8,9,10,11,12,13},FALSE)</f>
        <v>#N/A</v>
      </c>
      <c r="Y88" s="10" t="e">
        <f t="shared" si="5"/>
        <v>#N/A</v>
      </c>
      <c r="Z88" s="10" t="e">
        <f>VLOOKUP(L88,ฐานข้อมูล!$H$42:$T$48,1+'เอกสาร3(1)'!Y88,FALSE)</f>
        <v>#N/A</v>
      </c>
      <c r="AA88" s="11" t="e">
        <f t="shared" si="6"/>
        <v>#N/A</v>
      </c>
      <c r="AB88" s="10" t="e">
        <f>VLOOKUP(L88,ฐานข้อมูล!$H$52:$T$58,1+'เอกสาร3(1)'!Y88)</f>
        <v>#N/A</v>
      </c>
      <c r="AC88" s="10" t="e">
        <f t="shared" si="7"/>
        <v>#N/A</v>
      </c>
    </row>
    <row r="89" spans="1:29" s="10" customFormat="1" ht="21.95" customHeight="1">
      <c r="A89" s="13"/>
      <c r="B89" s="48"/>
      <c r="C89" s="48"/>
      <c r="D89" s="14"/>
      <c r="E89" s="14"/>
      <c r="F89" s="49"/>
      <c r="G89" s="53"/>
      <c r="H89" s="57"/>
      <c r="I89" s="9" t="e">
        <f t="shared" si="4"/>
        <v>#N/A</v>
      </c>
      <c r="L89" s="10" t="e">
        <f>VLOOKUP(E89,ฐานข้อมูล!$A$2:$E$8,2)</f>
        <v>#N/A</v>
      </c>
      <c r="M89" s="10" t="e" cm="1">
        <f t="array" ref="M89">VLOOKUP(L89,ฐานข้อมูล!$H$32:$T$38,{2,3,4,5,6,7,8,9,10,11,12,13},FALSE)</f>
        <v>#N/A</v>
      </c>
      <c r="Y89" s="10" t="e">
        <f t="shared" si="5"/>
        <v>#N/A</v>
      </c>
      <c r="Z89" s="10" t="e">
        <f>VLOOKUP(L89,ฐานข้อมูล!$H$42:$T$48,1+'เอกสาร3(1)'!Y89,FALSE)</f>
        <v>#N/A</v>
      </c>
      <c r="AA89" s="11" t="e">
        <f t="shared" si="6"/>
        <v>#N/A</v>
      </c>
      <c r="AB89" s="10" t="e">
        <f>VLOOKUP(L89,ฐานข้อมูล!$H$52:$T$58,1+'เอกสาร3(1)'!Y89)</f>
        <v>#N/A</v>
      </c>
      <c r="AC89" s="10" t="e">
        <f t="shared" si="7"/>
        <v>#N/A</v>
      </c>
    </row>
    <row r="90" spans="1:29" s="10" customFormat="1" ht="21.95" customHeight="1">
      <c r="A90" s="13"/>
      <c r="B90" s="48"/>
      <c r="C90" s="48"/>
      <c r="D90" s="14"/>
      <c r="E90" s="14"/>
      <c r="F90" s="49"/>
      <c r="G90" s="53"/>
      <c r="H90" s="57"/>
      <c r="I90" s="9" t="e">
        <f t="shared" si="4"/>
        <v>#N/A</v>
      </c>
      <c r="L90" s="10" t="e">
        <f>VLOOKUP(E90,ฐานข้อมูล!$A$2:$E$8,2)</f>
        <v>#N/A</v>
      </c>
      <c r="M90" s="10" t="e" cm="1">
        <f t="array" ref="M90">VLOOKUP(L90,ฐานข้อมูล!$H$32:$T$38,{2,3,4,5,6,7,8,9,10,11,12,13},FALSE)</f>
        <v>#N/A</v>
      </c>
      <c r="Y90" s="10" t="e">
        <f t="shared" si="5"/>
        <v>#N/A</v>
      </c>
      <c r="Z90" s="10" t="e">
        <f>VLOOKUP(L90,ฐานข้อมูล!$H$42:$T$48,1+'เอกสาร3(1)'!Y90,FALSE)</f>
        <v>#N/A</v>
      </c>
      <c r="AA90" s="11" t="e">
        <f t="shared" si="6"/>
        <v>#N/A</v>
      </c>
      <c r="AB90" s="10" t="e">
        <f>VLOOKUP(L90,ฐานข้อมูล!$H$52:$T$58,1+'เอกสาร3(1)'!Y90)</f>
        <v>#N/A</v>
      </c>
      <c r="AC90" s="10" t="e">
        <f t="shared" si="7"/>
        <v>#N/A</v>
      </c>
    </row>
    <row r="91" spans="1:29" s="10" customFormat="1" ht="21.95" customHeight="1">
      <c r="A91" s="13"/>
      <c r="B91" s="48"/>
      <c r="C91" s="48"/>
      <c r="D91" s="14"/>
      <c r="E91" s="14"/>
      <c r="F91" s="49"/>
      <c r="G91" s="53"/>
      <c r="H91" s="57"/>
      <c r="I91" s="9" t="e">
        <f t="shared" si="4"/>
        <v>#N/A</v>
      </c>
      <c r="L91" s="10" t="e">
        <f>VLOOKUP(E91,ฐานข้อมูล!$A$2:$E$8,2)</f>
        <v>#N/A</v>
      </c>
      <c r="M91" s="10" t="e" cm="1">
        <f t="array" ref="M91">VLOOKUP(L91,ฐานข้อมูล!$H$32:$T$38,{2,3,4,5,6,7,8,9,10,11,12,13},FALSE)</f>
        <v>#N/A</v>
      </c>
      <c r="Y91" s="10" t="e">
        <f t="shared" si="5"/>
        <v>#N/A</v>
      </c>
      <c r="Z91" s="10" t="e">
        <f>VLOOKUP(L91,ฐานข้อมูล!$H$42:$T$48,1+'เอกสาร3(1)'!Y91,FALSE)</f>
        <v>#N/A</v>
      </c>
      <c r="AA91" s="11" t="e">
        <f t="shared" si="6"/>
        <v>#N/A</v>
      </c>
      <c r="AB91" s="10" t="e">
        <f>VLOOKUP(L91,ฐานข้อมูล!$H$52:$T$58,1+'เอกสาร3(1)'!Y91)</f>
        <v>#N/A</v>
      </c>
      <c r="AC91" s="10" t="e">
        <f t="shared" si="7"/>
        <v>#N/A</v>
      </c>
    </row>
    <row r="92" spans="1:29" s="10" customFormat="1" ht="21.95" customHeight="1">
      <c r="A92" s="13"/>
      <c r="B92" s="48"/>
      <c r="C92" s="48"/>
      <c r="D92" s="14"/>
      <c r="E92" s="14"/>
      <c r="F92" s="49"/>
      <c r="G92" s="53"/>
      <c r="H92" s="57"/>
      <c r="I92" s="9" t="e">
        <f t="shared" si="4"/>
        <v>#N/A</v>
      </c>
      <c r="L92" s="10" t="e">
        <f>VLOOKUP(E92,ฐานข้อมูล!$A$2:$E$8,2)</f>
        <v>#N/A</v>
      </c>
      <c r="M92" s="10" t="e" cm="1">
        <f t="array" ref="M92">VLOOKUP(L92,ฐานข้อมูล!$H$32:$T$38,{2,3,4,5,6,7,8,9,10,11,12,13},FALSE)</f>
        <v>#N/A</v>
      </c>
      <c r="Y92" s="10" t="e">
        <f t="shared" si="5"/>
        <v>#N/A</v>
      </c>
      <c r="Z92" s="10" t="e">
        <f>VLOOKUP(L92,ฐานข้อมูล!$H$42:$T$48,1+'เอกสาร3(1)'!Y92,FALSE)</f>
        <v>#N/A</v>
      </c>
      <c r="AA92" s="11" t="e">
        <f t="shared" si="6"/>
        <v>#N/A</v>
      </c>
      <c r="AB92" s="10" t="e">
        <f>VLOOKUP(L92,ฐานข้อมูล!$H$52:$T$58,1+'เอกสาร3(1)'!Y92)</f>
        <v>#N/A</v>
      </c>
      <c r="AC92" s="10" t="e">
        <f t="shared" si="7"/>
        <v>#N/A</v>
      </c>
    </row>
    <row r="93" spans="1:29" s="10" customFormat="1" ht="21.95" customHeight="1">
      <c r="A93" s="13"/>
      <c r="B93" s="48"/>
      <c r="C93" s="48"/>
      <c r="D93" s="14"/>
      <c r="E93" s="14"/>
      <c r="F93" s="49"/>
      <c r="G93" s="53"/>
      <c r="H93" s="57"/>
      <c r="I93" s="9" t="e">
        <f t="shared" si="4"/>
        <v>#N/A</v>
      </c>
      <c r="L93" s="10" t="e">
        <f>VLOOKUP(E93,ฐานข้อมูล!$A$2:$E$8,2)</f>
        <v>#N/A</v>
      </c>
      <c r="M93" s="10" t="e" cm="1">
        <f t="array" ref="M93">VLOOKUP(L93,ฐานข้อมูล!$H$32:$T$38,{2,3,4,5,6,7,8,9,10,11,12,13},FALSE)</f>
        <v>#N/A</v>
      </c>
      <c r="Y93" s="10" t="e">
        <f t="shared" si="5"/>
        <v>#N/A</v>
      </c>
      <c r="Z93" s="10" t="e">
        <f>VLOOKUP(L93,ฐานข้อมูล!$H$42:$T$48,1+'เอกสาร3(1)'!Y93,FALSE)</f>
        <v>#N/A</v>
      </c>
      <c r="AA93" s="11" t="e">
        <f t="shared" si="6"/>
        <v>#N/A</v>
      </c>
      <c r="AB93" s="10" t="e">
        <f>VLOOKUP(L93,ฐานข้อมูล!$H$52:$T$58,1+'เอกสาร3(1)'!Y93)</f>
        <v>#N/A</v>
      </c>
      <c r="AC93" s="10" t="e">
        <f t="shared" si="7"/>
        <v>#N/A</v>
      </c>
    </row>
    <row r="94" spans="1:29" s="10" customFormat="1" ht="21.95" customHeight="1">
      <c r="A94" s="13"/>
      <c r="B94" s="48"/>
      <c r="C94" s="48"/>
      <c r="D94" s="14"/>
      <c r="E94" s="14"/>
      <c r="F94" s="49"/>
      <c r="G94" s="53"/>
      <c r="H94" s="57"/>
      <c r="I94" s="9" t="e">
        <f t="shared" si="4"/>
        <v>#N/A</v>
      </c>
      <c r="L94" s="10" t="e">
        <f>VLOOKUP(E94,ฐานข้อมูล!$A$2:$E$8,2)</f>
        <v>#N/A</v>
      </c>
      <c r="M94" s="10" t="e" cm="1">
        <f t="array" ref="M94">VLOOKUP(L94,ฐานข้อมูล!$H$32:$T$38,{2,3,4,5,6,7,8,9,10,11,12,13},FALSE)</f>
        <v>#N/A</v>
      </c>
      <c r="Y94" s="10" t="e">
        <f t="shared" si="5"/>
        <v>#N/A</v>
      </c>
      <c r="Z94" s="10" t="e">
        <f>VLOOKUP(L94,ฐานข้อมูล!$H$42:$T$48,1+'เอกสาร3(1)'!Y94,FALSE)</f>
        <v>#N/A</v>
      </c>
      <c r="AA94" s="11" t="e">
        <f t="shared" si="6"/>
        <v>#N/A</v>
      </c>
      <c r="AB94" s="10" t="e">
        <f>VLOOKUP(L94,ฐานข้อมูล!$H$52:$T$58,1+'เอกสาร3(1)'!Y94)</f>
        <v>#N/A</v>
      </c>
      <c r="AC94" s="10" t="e">
        <f t="shared" si="7"/>
        <v>#N/A</v>
      </c>
    </row>
    <row r="95" spans="1:29" s="10" customFormat="1" ht="21.95" customHeight="1">
      <c r="A95" s="13"/>
      <c r="B95" s="48"/>
      <c r="C95" s="48"/>
      <c r="D95" s="14"/>
      <c r="E95" s="14"/>
      <c r="F95" s="49"/>
      <c r="G95" s="53"/>
      <c r="H95" s="57"/>
      <c r="I95" s="9" t="e">
        <f t="shared" si="4"/>
        <v>#N/A</v>
      </c>
      <c r="L95" s="10" t="e">
        <f>VLOOKUP(E95,ฐานข้อมูล!$A$2:$E$8,2)</f>
        <v>#N/A</v>
      </c>
      <c r="M95" s="10" t="e" cm="1">
        <f t="array" ref="M95">VLOOKUP(L95,ฐานข้อมูล!$H$32:$T$38,{2,3,4,5,6,7,8,9,10,11,12,13},FALSE)</f>
        <v>#N/A</v>
      </c>
      <c r="Y95" s="10" t="e">
        <f t="shared" si="5"/>
        <v>#N/A</v>
      </c>
      <c r="Z95" s="10" t="e">
        <f>VLOOKUP(L95,ฐานข้อมูล!$H$42:$T$48,1+'เอกสาร3(1)'!Y95,FALSE)</f>
        <v>#N/A</v>
      </c>
      <c r="AA95" s="11" t="e">
        <f t="shared" si="6"/>
        <v>#N/A</v>
      </c>
      <c r="AB95" s="10" t="e">
        <f>VLOOKUP(L95,ฐานข้อมูล!$H$52:$T$58,1+'เอกสาร3(1)'!Y95)</f>
        <v>#N/A</v>
      </c>
      <c r="AC95" s="10" t="e">
        <f t="shared" si="7"/>
        <v>#N/A</v>
      </c>
    </row>
    <row r="96" spans="1:29" s="10" customFormat="1" ht="21.95" customHeight="1">
      <c r="A96" s="13"/>
      <c r="B96" s="48"/>
      <c r="C96" s="48"/>
      <c r="D96" s="14"/>
      <c r="E96" s="14"/>
      <c r="F96" s="49"/>
      <c r="G96" s="53"/>
      <c r="H96" s="57"/>
      <c r="I96" s="9" t="e">
        <f t="shared" si="4"/>
        <v>#N/A</v>
      </c>
      <c r="L96" s="10" t="e">
        <f>VLOOKUP(E96,ฐานข้อมูล!$A$2:$E$8,2)</f>
        <v>#N/A</v>
      </c>
      <c r="M96" s="10" t="e" cm="1">
        <f t="array" ref="M96">VLOOKUP(L96,ฐานข้อมูล!$H$32:$T$38,{2,3,4,5,6,7,8,9,10,11,12,13},FALSE)</f>
        <v>#N/A</v>
      </c>
      <c r="Y96" s="10" t="e">
        <f t="shared" si="5"/>
        <v>#N/A</v>
      </c>
      <c r="Z96" s="10" t="e">
        <f>VLOOKUP(L96,ฐานข้อมูล!$H$42:$T$48,1+'เอกสาร3(1)'!Y96,FALSE)</f>
        <v>#N/A</v>
      </c>
      <c r="AA96" s="11" t="e">
        <f t="shared" si="6"/>
        <v>#N/A</v>
      </c>
      <c r="AB96" s="10" t="e">
        <f>VLOOKUP(L96,ฐานข้อมูล!$H$52:$T$58,1+'เอกสาร3(1)'!Y96)</f>
        <v>#N/A</v>
      </c>
      <c r="AC96" s="10" t="e">
        <f t="shared" si="7"/>
        <v>#N/A</v>
      </c>
    </row>
    <row r="97" spans="1:29" s="10" customFormat="1" ht="21.95" customHeight="1">
      <c r="A97" s="13"/>
      <c r="B97" s="48"/>
      <c r="C97" s="48"/>
      <c r="D97" s="14"/>
      <c r="E97" s="14"/>
      <c r="F97" s="49"/>
      <c r="G97" s="53"/>
      <c r="H97" s="57"/>
      <c r="I97" s="9" t="e">
        <f t="shared" ref="I97:I117" si="8">AC97</f>
        <v>#N/A</v>
      </c>
      <c r="L97" s="10" t="e">
        <f>VLOOKUP(E97,ฐานข้อมูล!$A$2:$E$8,2)</f>
        <v>#N/A</v>
      </c>
      <c r="M97" s="10" t="e" cm="1">
        <f t="array" ref="M97">VLOOKUP(L97,ฐานข้อมูล!$H$32:$T$38,{2,3,4,5,6,7,8,9,10,11,12,13},FALSE)</f>
        <v>#N/A</v>
      </c>
      <c r="Y97" s="10" t="e">
        <f t="shared" ref="Y97:Y117" si="9">IF(H97&lt;M97-1,"ระบุค่าไม่ถูกต้อง",IF(H97&lt;M97+1,1,IF(H97&lt;N97+1,2,IF(H97&lt;O97+1,3,IF(H97&lt;P97+1,4,IF(H97&lt;Q97+1,5,IF(H97&lt;R97+1,6,IF(H97&lt;S97+1,7,IF(H97&lt;T97+1,8,IF(H97&lt;U97+1,9,IF(H97&lt;V97+1,10,IF(H97&lt;W97+1,11,IF(H97&lt;X97,12,0)))))))))))))</f>
        <v>#N/A</v>
      </c>
      <c r="Z97" s="10" t="e">
        <f>VLOOKUP(L97,ฐานข้อมูล!$H$42:$T$48,1+'เอกสาร3(1)'!Y97,FALSE)</f>
        <v>#N/A</v>
      </c>
      <c r="AA97" s="11" t="e">
        <f t="shared" ref="AA97:AA117" si="10">Z97+H97</f>
        <v>#N/A</v>
      </c>
      <c r="AB97" s="10" t="e">
        <f>VLOOKUP(L97,ฐานข้อมูล!$H$52:$T$58,1+'เอกสาร3(1)'!Y97)</f>
        <v>#N/A</v>
      </c>
      <c r="AC97" s="10" t="e">
        <f t="shared" ref="AC97:AC117" si="11">IF(Y97="ระบุค่าไม่ถูกต้อง",Y97,IF(AB97&lt;100,"ไม่ได้ปรับชดเชย",IF(AA97&gt;AB97,AB97,AA97)))</f>
        <v>#N/A</v>
      </c>
    </row>
    <row r="98" spans="1:29" s="10" customFormat="1" ht="21.95" customHeight="1">
      <c r="A98" s="13"/>
      <c r="B98" s="48"/>
      <c r="C98" s="48"/>
      <c r="D98" s="14"/>
      <c r="E98" s="14"/>
      <c r="F98" s="49"/>
      <c r="G98" s="53"/>
      <c r="H98" s="57"/>
      <c r="I98" s="9" t="e">
        <f t="shared" si="8"/>
        <v>#N/A</v>
      </c>
      <c r="L98" s="10" t="e">
        <f>VLOOKUP(E98,ฐานข้อมูล!$A$2:$E$8,2)</f>
        <v>#N/A</v>
      </c>
      <c r="M98" s="10" t="e" cm="1">
        <f t="array" ref="M98">VLOOKUP(L98,ฐานข้อมูล!$H$32:$T$38,{2,3,4,5,6,7,8,9,10,11,12,13},FALSE)</f>
        <v>#N/A</v>
      </c>
      <c r="Y98" s="10" t="e">
        <f t="shared" si="9"/>
        <v>#N/A</v>
      </c>
      <c r="Z98" s="10" t="e">
        <f>VLOOKUP(L98,ฐานข้อมูล!$H$42:$T$48,1+'เอกสาร3(1)'!Y98,FALSE)</f>
        <v>#N/A</v>
      </c>
      <c r="AA98" s="11" t="e">
        <f t="shared" si="10"/>
        <v>#N/A</v>
      </c>
      <c r="AB98" s="10" t="e">
        <f>VLOOKUP(L98,ฐานข้อมูล!$H$52:$T$58,1+'เอกสาร3(1)'!Y98)</f>
        <v>#N/A</v>
      </c>
      <c r="AC98" s="10" t="e">
        <f t="shared" si="11"/>
        <v>#N/A</v>
      </c>
    </row>
    <row r="99" spans="1:29" s="10" customFormat="1" ht="21.95" customHeight="1">
      <c r="A99" s="13"/>
      <c r="B99" s="48"/>
      <c r="C99" s="48"/>
      <c r="D99" s="14"/>
      <c r="E99" s="14"/>
      <c r="F99" s="49"/>
      <c r="G99" s="53"/>
      <c r="H99" s="57"/>
      <c r="I99" s="9" t="e">
        <f t="shared" si="8"/>
        <v>#N/A</v>
      </c>
      <c r="L99" s="10" t="e">
        <f>VLOOKUP(E99,ฐานข้อมูล!$A$2:$E$8,2)</f>
        <v>#N/A</v>
      </c>
      <c r="M99" s="10" t="e" cm="1">
        <f t="array" ref="M99">VLOOKUP(L99,ฐานข้อมูล!$H$32:$T$38,{2,3,4,5,6,7,8,9,10,11,12,13},FALSE)</f>
        <v>#N/A</v>
      </c>
      <c r="Y99" s="10" t="e">
        <f t="shared" si="9"/>
        <v>#N/A</v>
      </c>
      <c r="Z99" s="10" t="e">
        <f>VLOOKUP(L99,ฐานข้อมูล!$H$42:$T$48,1+'เอกสาร3(1)'!Y99,FALSE)</f>
        <v>#N/A</v>
      </c>
      <c r="AA99" s="11" t="e">
        <f t="shared" si="10"/>
        <v>#N/A</v>
      </c>
      <c r="AB99" s="10" t="e">
        <f>VLOOKUP(L99,ฐานข้อมูล!$H$52:$T$58,1+'เอกสาร3(1)'!Y99)</f>
        <v>#N/A</v>
      </c>
      <c r="AC99" s="10" t="e">
        <f t="shared" si="11"/>
        <v>#N/A</v>
      </c>
    </row>
    <row r="100" spans="1:29" s="10" customFormat="1" ht="21.95" customHeight="1">
      <c r="A100" s="13"/>
      <c r="B100" s="48"/>
      <c r="C100" s="48"/>
      <c r="D100" s="14"/>
      <c r="E100" s="14"/>
      <c r="F100" s="49"/>
      <c r="G100" s="53"/>
      <c r="H100" s="57"/>
      <c r="I100" s="9" t="e">
        <f t="shared" si="8"/>
        <v>#N/A</v>
      </c>
      <c r="L100" s="10" t="e">
        <f>VLOOKUP(E100,ฐานข้อมูล!$A$2:$E$8,2)</f>
        <v>#N/A</v>
      </c>
      <c r="M100" s="10" t="e" cm="1">
        <f t="array" ref="M100">VLOOKUP(L100,ฐานข้อมูล!$H$32:$T$38,{2,3,4,5,6,7,8,9,10,11,12,13},FALSE)</f>
        <v>#N/A</v>
      </c>
      <c r="Y100" s="10" t="e">
        <f t="shared" si="9"/>
        <v>#N/A</v>
      </c>
      <c r="Z100" s="10" t="e">
        <f>VLOOKUP(L100,ฐานข้อมูล!$H$42:$T$48,1+'เอกสาร3(1)'!Y100,FALSE)</f>
        <v>#N/A</v>
      </c>
      <c r="AA100" s="11" t="e">
        <f t="shared" si="10"/>
        <v>#N/A</v>
      </c>
      <c r="AB100" s="10" t="e">
        <f>VLOOKUP(L100,ฐานข้อมูล!$H$52:$T$58,1+'เอกสาร3(1)'!Y100)</f>
        <v>#N/A</v>
      </c>
      <c r="AC100" s="10" t="e">
        <f t="shared" si="11"/>
        <v>#N/A</v>
      </c>
    </row>
    <row r="101" spans="1:29" s="10" customFormat="1" ht="21.95" customHeight="1">
      <c r="A101" s="13"/>
      <c r="B101" s="48"/>
      <c r="C101" s="48"/>
      <c r="D101" s="14"/>
      <c r="E101" s="14"/>
      <c r="F101" s="49"/>
      <c r="G101" s="53"/>
      <c r="H101" s="57"/>
      <c r="I101" s="9" t="e">
        <f t="shared" si="8"/>
        <v>#N/A</v>
      </c>
      <c r="L101" s="10" t="e">
        <f>VLOOKUP(E101,ฐานข้อมูล!$A$2:$E$8,2)</f>
        <v>#N/A</v>
      </c>
      <c r="M101" s="10" t="e" cm="1">
        <f t="array" ref="M101">VLOOKUP(L101,ฐานข้อมูล!$H$32:$T$38,{2,3,4,5,6,7,8,9,10,11,12,13},FALSE)</f>
        <v>#N/A</v>
      </c>
      <c r="Y101" s="10" t="e">
        <f t="shared" si="9"/>
        <v>#N/A</v>
      </c>
      <c r="Z101" s="10" t="e">
        <f>VLOOKUP(L101,ฐานข้อมูล!$H$42:$T$48,1+'เอกสาร3(1)'!Y101,FALSE)</f>
        <v>#N/A</v>
      </c>
      <c r="AA101" s="11" t="e">
        <f t="shared" si="10"/>
        <v>#N/A</v>
      </c>
      <c r="AB101" s="10" t="e">
        <f>VLOOKUP(L101,ฐานข้อมูล!$H$52:$T$58,1+'เอกสาร3(1)'!Y101)</f>
        <v>#N/A</v>
      </c>
      <c r="AC101" s="10" t="e">
        <f t="shared" si="11"/>
        <v>#N/A</v>
      </c>
    </row>
    <row r="102" spans="1:29" s="10" customFormat="1" ht="21.95" customHeight="1">
      <c r="A102" s="13"/>
      <c r="B102" s="48"/>
      <c r="C102" s="48"/>
      <c r="D102" s="14"/>
      <c r="E102" s="14"/>
      <c r="F102" s="49"/>
      <c r="G102" s="53"/>
      <c r="H102" s="57"/>
      <c r="I102" s="9" t="e">
        <f t="shared" si="8"/>
        <v>#N/A</v>
      </c>
      <c r="L102" s="10" t="e">
        <f>VLOOKUP(E102,ฐานข้อมูล!$A$2:$E$8,2)</f>
        <v>#N/A</v>
      </c>
      <c r="M102" s="10" t="e" cm="1">
        <f t="array" ref="M102">VLOOKUP(L102,ฐานข้อมูล!$H$32:$T$38,{2,3,4,5,6,7,8,9,10,11,12,13},FALSE)</f>
        <v>#N/A</v>
      </c>
      <c r="Y102" s="10" t="e">
        <f t="shared" si="9"/>
        <v>#N/A</v>
      </c>
      <c r="Z102" s="10" t="e">
        <f>VLOOKUP(L102,ฐานข้อมูล!$H$42:$T$48,1+'เอกสาร3(1)'!Y102,FALSE)</f>
        <v>#N/A</v>
      </c>
      <c r="AA102" s="11" t="e">
        <f t="shared" si="10"/>
        <v>#N/A</v>
      </c>
      <c r="AB102" s="10" t="e">
        <f>VLOOKUP(L102,ฐานข้อมูล!$H$52:$T$58,1+'เอกสาร3(1)'!Y102)</f>
        <v>#N/A</v>
      </c>
      <c r="AC102" s="10" t="e">
        <f t="shared" si="11"/>
        <v>#N/A</v>
      </c>
    </row>
    <row r="103" spans="1:29" s="10" customFormat="1" ht="21.95" customHeight="1">
      <c r="A103" s="13"/>
      <c r="B103" s="48"/>
      <c r="C103" s="48"/>
      <c r="D103" s="14"/>
      <c r="E103" s="14"/>
      <c r="F103" s="49"/>
      <c r="G103" s="53"/>
      <c r="H103" s="57"/>
      <c r="I103" s="9" t="e">
        <f t="shared" si="8"/>
        <v>#N/A</v>
      </c>
      <c r="L103" s="10" t="e">
        <f>VLOOKUP(E103,ฐานข้อมูล!$A$2:$E$8,2)</f>
        <v>#N/A</v>
      </c>
      <c r="M103" s="10" t="e" cm="1">
        <f t="array" ref="M103">VLOOKUP(L103,ฐานข้อมูล!$H$32:$T$38,{2,3,4,5,6,7,8,9,10,11,12,13},FALSE)</f>
        <v>#N/A</v>
      </c>
      <c r="Y103" s="10" t="e">
        <f t="shared" si="9"/>
        <v>#N/A</v>
      </c>
      <c r="Z103" s="10" t="e">
        <f>VLOOKUP(L103,ฐานข้อมูล!$H$42:$T$48,1+'เอกสาร3(1)'!Y103,FALSE)</f>
        <v>#N/A</v>
      </c>
      <c r="AA103" s="11" t="e">
        <f t="shared" si="10"/>
        <v>#N/A</v>
      </c>
      <c r="AB103" s="10" t="e">
        <f>VLOOKUP(L103,ฐานข้อมูล!$H$52:$T$58,1+'เอกสาร3(1)'!Y103)</f>
        <v>#N/A</v>
      </c>
      <c r="AC103" s="10" t="e">
        <f t="shared" si="11"/>
        <v>#N/A</v>
      </c>
    </row>
    <row r="104" spans="1:29" s="10" customFormat="1" ht="21.95" customHeight="1">
      <c r="A104" s="13"/>
      <c r="B104" s="48"/>
      <c r="C104" s="48"/>
      <c r="D104" s="14"/>
      <c r="E104" s="14"/>
      <c r="F104" s="49"/>
      <c r="G104" s="53"/>
      <c r="H104" s="57"/>
      <c r="I104" s="9" t="e">
        <f t="shared" si="8"/>
        <v>#N/A</v>
      </c>
      <c r="L104" s="10" t="e">
        <f>VLOOKUP(E104,ฐานข้อมูล!$A$2:$E$8,2)</f>
        <v>#N/A</v>
      </c>
      <c r="M104" s="10" t="e" cm="1">
        <f t="array" ref="M104">VLOOKUP(L104,ฐานข้อมูล!$H$32:$T$38,{2,3,4,5,6,7,8,9,10,11,12,13},FALSE)</f>
        <v>#N/A</v>
      </c>
      <c r="Y104" s="10" t="e">
        <f t="shared" si="9"/>
        <v>#N/A</v>
      </c>
      <c r="Z104" s="10" t="e">
        <f>VLOOKUP(L104,ฐานข้อมูล!$H$42:$T$48,1+'เอกสาร3(1)'!Y104,FALSE)</f>
        <v>#N/A</v>
      </c>
      <c r="AA104" s="11" t="e">
        <f t="shared" si="10"/>
        <v>#N/A</v>
      </c>
      <c r="AB104" s="10" t="e">
        <f>VLOOKUP(L104,ฐานข้อมูล!$H$52:$T$58,1+'เอกสาร3(1)'!Y104)</f>
        <v>#N/A</v>
      </c>
      <c r="AC104" s="10" t="e">
        <f t="shared" si="11"/>
        <v>#N/A</v>
      </c>
    </row>
    <row r="105" spans="1:29" s="10" customFormat="1" ht="21.95" customHeight="1">
      <c r="A105" s="13"/>
      <c r="B105" s="48"/>
      <c r="C105" s="48"/>
      <c r="D105" s="14"/>
      <c r="E105" s="14"/>
      <c r="F105" s="49"/>
      <c r="G105" s="53"/>
      <c r="H105" s="57"/>
      <c r="I105" s="9" t="e">
        <f t="shared" si="8"/>
        <v>#N/A</v>
      </c>
      <c r="L105" s="10" t="e">
        <f>VLOOKUP(E105,ฐานข้อมูล!$A$2:$E$8,2)</f>
        <v>#N/A</v>
      </c>
      <c r="M105" s="10" t="e" cm="1">
        <f t="array" ref="M105">VLOOKUP(L105,ฐานข้อมูล!$H$32:$T$38,{2,3,4,5,6,7,8,9,10,11,12,13},FALSE)</f>
        <v>#N/A</v>
      </c>
      <c r="Y105" s="10" t="e">
        <f t="shared" si="9"/>
        <v>#N/A</v>
      </c>
      <c r="Z105" s="10" t="e">
        <f>VLOOKUP(L105,ฐานข้อมูล!$H$42:$T$48,1+'เอกสาร3(1)'!Y105,FALSE)</f>
        <v>#N/A</v>
      </c>
      <c r="AA105" s="11" t="e">
        <f t="shared" si="10"/>
        <v>#N/A</v>
      </c>
      <c r="AB105" s="10" t="e">
        <f>VLOOKUP(L105,ฐานข้อมูล!$H$52:$T$58,1+'เอกสาร3(1)'!Y105)</f>
        <v>#N/A</v>
      </c>
      <c r="AC105" s="10" t="e">
        <f t="shared" si="11"/>
        <v>#N/A</v>
      </c>
    </row>
    <row r="106" spans="1:29" s="10" customFormat="1" ht="21.95" customHeight="1">
      <c r="A106" s="13"/>
      <c r="B106" s="48"/>
      <c r="C106" s="48"/>
      <c r="D106" s="14"/>
      <c r="E106" s="14"/>
      <c r="F106" s="49"/>
      <c r="G106" s="53"/>
      <c r="H106" s="57"/>
      <c r="I106" s="9" t="e">
        <f t="shared" si="8"/>
        <v>#N/A</v>
      </c>
      <c r="L106" s="10" t="e">
        <f>VLOOKUP(E106,ฐานข้อมูล!$A$2:$E$8,2)</f>
        <v>#N/A</v>
      </c>
      <c r="M106" s="10" t="e" cm="1">
        <f t="array" ref="M106">VLOOKUP(L106,ฐานข้อมูล!$H$32:$T$38,{2,3,4,5,6,7,8,9,10,11,12,13},FALSE)</f>
        <v>#N/A</v>
      </c>
      <c r="Y106" s="10" t="e">
        <f t="shared" si="9"/>
        <v>#N/A</v>
      </c>
      <c r="Z106" s="10" t="e">
        <f>VLOOKUP(L106,ฐานข้อมูล!$H$42:$T$48,1+'เอกสาร3(1)'!Y106,FALSE)</f>
        <v>#N/A</v>
      </c>
      <c r="AA106" s="11" t="e">
        <f t="shared" si="10"/>
        <v>#N/A</v>
      </c>
      <c r="AB106" s="10" t="e">
        <f>VLOOKUP(L106,ฐานข้อมูล!$H$52:$T$58,1+'เอกสาร3(1)'!Y106)</f>
        <v>#N/A</v>
      </c>
      <c r="AC106" s="10" t="e">
        <f t="shared" si="11"/>
        <v>#N/A</v>
      </c>
    </row>
    <row r="107" spans="1:29" s="10" customFormat="1" ht="21.95" customHeight="1">
      <c r="A107" s="13"/>
      <c r="B107" s="48"/>
      <c r="C107" s="48"/>
      <c r="D107" s="14"/>
      <c r="E107" s="14"/>
      <c r="F107" s="49"/>
      <c r="G107" s="53"/>
      <c r="H107" s="57"/>
      <c r="I107" s="9" t="e">
        <f t="shared" si="8"/>
        <v>#N/A</v>
      </c>
      <c r="L107" s="10" t="e">
        <f>VLOOKUP(E107,ฐานข้อมูล!$A$2:$E$8,2)</f>
        <v>#N/A</v>
      </c>
      <c r="M107" s="10" t="e" cm="1">
        <f t="array" ref="M107">VLOOKUP(L107,ฐานข้อมูล!$H$32:$T$38,{2,3,4,5,6,7,8,9,10,11,12,13},FALSE)</f>
        <v>#N/A</v>
      </c>
      <c r="Y107" s="10" t="e">
        <f t="shared" si="9"/>
        <v>#N/A</v>
      </c>
      <c r="Z107" s="10" t="e">
        <f>VLOOKUP(L107,ฐานข้อมูล!$H$42:$T$48,1+'เอกสาร3(1)'!Y107,FALSE)</f>
        <v>#N/A</v>
      </c>
      <c r="AA107" s="11" t="e">
        <f t="shared" si="10"/>
        <v>#N/A</v>
      </c>
      <c r="AB107" s="10" t="e">
        <f>VLOOKUP(L107,ฐานข้อมูล!$H$52:$T$58,1+'เอกสาร3(1)'!Y107)</f>
        <v>#N/A</v>
      </c>
      <c r="AC107" s="10" t="e">
        <f t="shared" si="11"/>
        <v>#N/A</v>
      </c>
    </row>
    <row r="108" spans="1:29" s="10" customFormat="1" ht="21.95" customHeight="1">
      <c r="A108" s="13"/>
      <c r="B108" s="48"/>
      <c r="C108" s="48"/>
      <c r="D108" s="14"/>
      <c r="E108" s="14"/>
      <c r="F108" s="49"/>
      <c r="G108" s="53"/>
      <c r="H108" s="57"/>
      <c r="I108" s="9" t="e">
        <f t="shared" si="8"/>
        <v>#N/A</v>
      </c>
      <c r="L108" s="10" t="e">
        <f>VLOOKUP(E108,ฐานข้อมูล!$A$2:$E$8,2)</f>
        <v>#N/A</v>
      </c>
      <c r="M108" s="10" t="e" cm="1">
        <f t="array" ref="M108">VLOOKUP(L108,ฐานข้อมูล!$H$32:$T$38,{2,3,4,5,6,7,8,9,10,11,12,13},FALSE)</f>
        <v>#N/A</v>
      </c>
      <c r="Y108" s="10" t="e">
        <f t="shared" si="9"/>
        <v>#N/A</v>
      </c>
      <c r="Z108" s="10" t="e">
        <f>VLOOKUP(L108,ฐานข้อมูล!$H$42:$T$48,1+'เอกสาร3(1)'!Y108,FALSE)</f>
        <v>#N/A</v>
      </c>
      <c r="AA108" s="11" t="e">
        <f t="shared" si="10"/>
        <v>#N/A</v>
      </c>
      <c r="AB108" s="10" t="e">
        <f>VLOOKUP(L108,ฐานข้อมูล!$H$52:$T$58,1+'เอกสาร3(1)'!Y108)</f>
        <v>#N/A</v>
      </c>
      <c r="AC108" s="10" t="e">
        <f t="shared" si="11"/>
        <v>#N/A</v>
      </c>
    </row>
    <row r="109" spans="1:29" s="10" customFormat="1" ht="21.95" customHeight="1">
      <c r="A109" s="13"/>
      <c r="B109" s="48"/>
      <c r="C109" s="48"/>
      <c r="D109" s="14"/>
      <c r="E109" s="14"/>
      <c r="F109" s="49"/>
      <c r="G109" s="53"/>
      <c r="H109" s="57"/>
      <c r="I109" s="9" t="e">
        <f t="shared" si="8"/>
        <v>#N/A</v>
      </c>
      <c r="L109" s="10" t="e">
        <f>VLOOKUP(E109,ฐานข้อมูล!$A$2:$E$8,2)</f>
        <v>#N/A</v>
      </c>
      <c r="M109" s="10" t="e" cm="1">
        <f t="array" ref="M109">VLOOKUP(L109,ฐานข้อมูล!$H$32:$T$38,{2,3,4,5,6,7,8,9,10,11,12,13},FALSE)</f>
        <v>#N/A</v>
      </c>
      <c r="Y109" s="10" t="e">
        <f t="shared" si="9"/>
        <v>#N/A</v>
      </c>
      <c r="Z109" s="10" t="e">
        <f>VLOOKUP(L109,ฐานข้อมูล!$H$42:$T$48,1+'เอกสาร3(1)'!Y109,FALSE)</f>
        <v>#N/A</v>
      </c>
      <c r="AA109" s="11" t="e">
        <f t="shared" si="10"/>
        <v>#N/A</v>
      </c>
      <c r="AB109" s="10" t="e">
        <f>VLOOKUP(L109,ฐานข้อมูล!$H$52:$T$58,1+'เอกสาร3(1)'!Y109)</f>
        <v>#N/A</v>
      </c>
      <c r="AC109" s="10" t="e">
        <f t="shared" si="11"/>
        <v>#N/A</v>
      </c>
    </row>
    <row r="110" spans="1:29" s="10" customFormat="1" ht="21.95" customHeight="1">
      <c r="A110" s="13"/>
      <c r="B110" s="48"/>
      <c r="C110" s="48"/>
      <c r="D110" s="14"/>
      <c r="E110" s="14"/>
      <c r="F110" s="49"/>
      <c r="G110" s="53"/>
      <c r="H110" s="57"/>
      <c r="I110" s="9" t="e">
        <f t="shared" si="8"/>
        <v>#N/A</v>
      </c>
      <c r="L110" s="10" t="e">
        <f>VLOOKUP(E110,ฐานข้อมูล!$A$2:$E$8,2)</f>
        <v>#N/A</v>
      </c>
      <c r="M110" s="10" t="e" cm="1">
        <f t="array" ref="M110">VLOOKUP(L110,ฐานข้อมูล!$H$32:$T$38,{2,3,4,5,6,7,8,9,10,11,12,13},FALSE)</f>
        <v>#N/A</v>
      </c>
      <c r="Y110" s="10" t="e">
        <f t="shared" si="9"/>
        <v>#N/A</v>
      </c>
      <c r="Z110" s="10" t="e">
        <f>VLOOKUP(L110,ฐานข้อมูล!$H$42:$T$48,1+'เอกสาร3(1)'!Y110,FALSE)</f>
        <v>#N/A</v>
      </c>
      <c r="AA110" s="11" t="e">
        <f t="shared" si="10"/>
        <v>#N/A</v>
      </c>
      <c r="AB110" s="10" t="e">
        <f>VLOOKUP(L110,ฐานข้อมูล!$H$52:$T$58,1+'เอกสาร3(1)'!Y110)</f>
        <v>#N/A</v>
      </c>
      <c r="AC110" s="10" t="e">
        <f t="shared" si="11"/>
        <v>#N/A</v>
      </c>
    </row>
    <row r="111" spans="1:29" s="10" customFormat="1" ht="21.95" customHeight="1">
      <c r="A111" s="13"/>
      <c r="B111" s="48"/>
      <c r="C111" s="48"/>
      <c r="D111" s="14"/>
      <c r="E111" s="14"/>
      <c r="F111" s="49"/>
      <c r="G111" s="53"/>
      <c r="H111" s="57"/>
      <c r="I111" s="9" t="e">
        <f t="shared" si="8"/>
        <v>#N/A</v>
      </c>
      <c r="L111" s="10" t="e">
        <f>VLOOKUP(E111,ฐานข้อมูล!$A$2:$E$8,2)</f>
        <v>#N/A</v>
      </c>
      <c r="M111" s="10" t="e" cm="1">
        <f t="array" ref="M111">VLOOKUP(L111,ฐานข้อมูล!$H$32:$T$38,{2,3,4,5,6,7,8,9,10,11,12,13},FALSE)</f>
        <v>#N/A</v>
      </c>
      <c r="Y111" s="10" t="e">
        <f t="shared" si="9"/>
        <v>#N/A</v>
      </c>
      <c r="Z111" s="10" t="e">
        <f>VLOOKUP(L111,ฐานข้อมูล!$H$42:$T$48,1+'เอกสาร3(1)'!Y111,FALSE)</f>
        <v>#N/A</v>
      </c>
      <c r="AA111" s="11" t="e">
        <f t="shared" si="10"/>
        <v>#N/A</v>
      </c>
      <c r="AB111" s="10" t="e">
        <f>VLOOKUP(L111,ฐานข้อมูล!$H$52:$T$58,1+'เอกสาร3(1)'!Y111)</f>
        <v>#N/A</v>
      </c>
      <c r="AC111" s="10" t="e">
        <f t="shared" si="11"/>
        <v>#N/A</v>
      </c>
    </row>
    <row r="112" spans="1:29" s="10" customFormat="1" ht="21.95" customHeight="1">
      <c r="A112" s="13"/>
      <c r="B112" s="48"/>
      <c r="C112" s="48"/>
      <c r="D112" s="14"/>
      <c r="E112" s="14"/>
      <c r="F112" s="49"/>
      <c r="G112" s="53"/>
      <c r="H112" s="57"/>
      <c r="I112" s="9" t="e">
        <f t="shared" si="8"/>
        <v>#N/A</v>
      </c>
      <c r="L112" s="10" t="e">
        <f>VLOOKUP(E112,ฐานข้อมูล!$A$2:$E$8,2)</f>
        <v>#N/A</v>
      </c>
      <c r="M112" s="10" t="e" cm="1">
        <f t="array" ref="M112">VLOOKUP(L112,ฐานข้อมูล!$H$32:$T$38,{2,3,4,5,6,7,8,9,10,11,12,13},FALSE)</f>
        <v>#N/A</v>
      </c>
      <c r="Y112" s="10" t="e">
        <f t="shared" si="9"/>
        <v>#N/A</v>
      </c>
      <c r="Z112" s="10" t="e">
        <f>VLOOKUP(L112,ฐานข้อมูล!$H$42:$T$48,1+'เอกสาร3(1)'!Y112,FALSE)</f>
        <v>#N/A</v>
      </c>
      <c r="AA112" s="11" t="e">
        <f t="shared" si="10"/>
        <v>#N/A</v>
      </c>
      <c r="AB112" s="10" t="e">
        <f>VLOOKUP(L112,ฐานข้อมูล!$H$52:$T$58,1+'เอกสาร3(1)'!Y112)</f>
        <v>#N/A</v>
      </c>
      <c r="AC112" s="10" t="e">
        <f t="shared" si="11"/>
        <v>#N/A</v>
      </c>
    </row>
    <row r="113" spans="1:43" s="10" customFormat="1" ht="21.95" customHeight="1">
      <c r="A113" s="13"/>
      <c r="B113" s="48"/>
      <c r="C113" s="48"/>
      <c r="D113" s="14"/>
      <c r="E113" s="14"/>
      <c r="F113" s="49"/>
      <c r="G113" s="53"/>
      <c r="H113" s="57"/>
      <c r="I113" s="9" t="e">
        <f t="shared" si="8"/>
        <v>#N/A</v>
      </c>
      <c r="L113" s="10" t="e">
        <f>VLOOKUP(E113,ฐานข้อมูล!$A$2:$E$8,2)</f>
        <v>#N/A</v>
      </c>
      <c r="M113" s="10" t="e" cm="1">
        <f t="array" ref="M113">VLOOKUP(L113,ฐานข้อมูล!$H$32:$T$38,{2,3,4,5,6,7,8,9,10,11,12,13},FALSE)</f>
        <v>#N/A</v>
      </c>
      <c r="Y113" s="10" t="e">
        <f t="shared" si="9"/>
        <v>#N/A</v>
      </c>
      <c r="Z113" s="10" t="e">
        <f>VLOOKUP(L113,ฐานข้อมูล!$H$42:$T$48,1+'เอกสาร3(1)'!Y113,FALSE)</f>
        <v>#N/A</v>
      </c>
      <c r="AA113" s="11" t="e">
        <f t="shared" si="10"/>
        <v>#N/A</v>
      </c>
      <c r="AB113" s="10" t="e">
        <f>VLOOKUP(L113,ฐานข้อมูล!$H$52:$T$58,1+'เอกสาร3(1)'!Y113)</f>
        <v>#N/A</v>
      </c>
      <c r="AC113" s="10" t="e">
        <f t="shared" si="11"/>
        <v>#N/A</v>
      </c>
    </row>
    <row r="114" spans="1:43" s="10" customFormat="1" ht="21.95" customHeight="1">
      <c r="A114" s="13"/>
      <c r="B114" s="48"/>
      <c r="C114" s="48"/>
      <c r="D114" s="14"/>
      <c r="E114" s="14"/>
      <c r="F114" s="49"/>
      <c r="G114" s="53"/>
      <c r="H114" s="57"/>
      <c r="I114" s="9" t="e">
        <f t="shared" si="8"/>
        <v>#N/A</v>
      </c>
      <c r="L114" s="10" t="e">
        <f>VLOOKUP(E114,ฐานข้อมูล!$A$2:$E$8,2)</f>
        <v>#N/A</v>
      </c>
      <c r="M114" s="10" t="e" cm="1">
        <f t="array" ref="M114">VLOOKUP(L114,ฐานข้อมูล!$H$32:$T$38,{2,3,4,5,6,7,8,9,10,11,12,13},FALSE)</f>
        <v>#N/A</v>
      </c>
      <c r="Y114" s="10" t="e">
        <f t="shared" si="9"/>
        <v>#N/A</v>
      </c>
      <c r="Z114" s="10" t="e">
        <f>VLOOKUP(L114,ฐานข้อมูล!$H$42:$T$48,1+'เอกสาร3(1)'!Y114,FALSE)</f>
        <v>#N/A</v>
      </c>
      <c r="AA114" s="11" t="e">
        <f t="shared" si="10"/>
        <v>#N/A</v>
      </c>
      <c r="AB114" s="10" t="e">
        <f>VLOOKUP(L114,ฐานข้อมูล!$H$52:$T$58,1+'เอกสาร3(1)'!Y114)</f>
        <v>#N/A</v>
      </c>
      <c r="AC114" s="10" t="e">
        <f t="shared" si="11"/>
        <v>#N/A</v>
      </c>
    </row>
    <row r="115" spans="1:43" s="10" customFormat="1" ht="21.95" customHeight="1">
      <c r="A115" s="13"/>
      <c r="B115" s="48"/>
      <c r="C115" s="48"/>
      <c r="D115" s="14"/>
      <c r="E115" s="14"/>
      <c r="F115" s="49"/>
      <c r="G115" s="53"/>
      <c r="H115" s="57"/>
      <c r="I115" s="9" t="e">
        <f t="shared" si="8"/>
        <v>#N/A</v>
      </c>
      <c r="L115" s="10" t="e">
        <f>VLOOKUP(E115,ฐานข้อมูล!$A$2:$E$8,2)</f>
        <v>#N/A</v>
      </c>
      <c r="M115" s="10" t="e" cm="1">
        <f t="array" ref="M115">VLOOKUP(L115,ฐานข้อมูล!$H$32:$T$38,{2,3,4,5,6,7,8,9,10,11,12,13},FALSE)</f>
        <v>#N/A</v>
      </c>
      <c r="Y115" s="10" t="e">
        <f t="shared" si="9"/>
        <v>#N/A</v>
      </c>
      <c r="Z115" s="10" t="e">
        <f>VLOOKUP(L115,ฐานข้อมูล!$H$42:$T$48,1+'เอกสาร3(1)'!Y115,FALSE)</f>
        <v>#N/A</v>
      </c>
      <c r="AA115" s="11" t="e">
        <f t="shared" si="10"/>
        <v>#N/A</v>
      </c>
      <c r="AB115" s="10" t="e">
        <f>VLOOKUP(L115,ฐานข้อมูล!$H$52:$T$58,1+'เอกสาร3(1)'!Y115)</f>
        <v>#N/A</v>
      </c>
      <c r="AC115" s="10" t="e">
        <f t="shared" si="11"/>
        <v>#N/A</v>
      </c>
    </row>
    <row r="116" spans="1:43" s="10" customFormat="1" ht="21.95" customHeight="1">
      <c r="A116" s="13"/>
      <c r="B116" s="48"/>
      <c r="C116" s="48"/>
      <c r="D116" s="14"/>
      <c r="E116" s="14"/>
      <c r="F116" s="49"/>
      <c r="G116" s="53"/>
      <c r="H116" s="57"/>
      <c r="I116" s="9" t="e">
        <f t="shared" si="8"/>
        <v>#N/A</v>
      </c>
      <c r="L116" s="10" t="e">
        <f>VLOOKUP(E116,ฐานข้อมูล!$A$2:$E$8,2)</f>
        <v>#N/A</v>
      </c>
      <c r="M116" s="10" t="e" cm="1">
        <f t="array" ref="M116">VLOOKUP(L116,ฐานข้อมูล!$H$32:$T$38,{2,3,4,5,6,7,8,9,10,11,12,13},FALSE)</f>
        <v>#N/A</v>
      </c>
      <c r="Y116" s="10" t="e">
        <f t="shared" si="9"/>
        <v>#N/A</v>
      </c>
      <c r="Z116" s="10" t="e">
        <f>VLOOKUP(L116,ฐานข้อมูล!$H$42:$T$48,1+'เอกสาร3(1)'!Y116,FALSE)</f>
        <v>#N/A</v>
      </c>
      <c r="AA116" s="11" t="e">
        <f t="shared" si="10"/>
        <v>#N/A</v>
      </c>
      <c r="AB116" s="10" t="e">
        <f>VLOOKUP(L116,ฐานข้อมูล!$H$52:$T$58,1+'เอกสาร3(1)'!Y116)</f>
        <v>#N/A</v>
      </c>
      <c r="AC116" s="10" t="e">
        <f t="shared" si="11"/>
        <v>#N/A</v>
      </c>
    </row>
    <row r="117" spans="1:43" s="12" customFormat="1" ht="21.95" customHeight="1">
      <c r="A117" s="13"/>
      <c r="B117" s="48"/>
      <c r="C117" s="48"/>
      <c r="D117" s="14"/>
      <c r="E117" s="14"/>
      <c r="F117" s="49"/>
      <c r="G117" s="53"/>
      <c r="H117" s="57"/>
      <c r="I117" s="9" t="e">
        <f t="shared" si="8"/>
        <v>#N/A</v>
      </c>
      <c r="J117" s="10"/>
      <c r="K117" s="10"/>
      <c r="L117" s="10" t="e">
        <f>VLOOKUP(E117,ฐานข้อมูล!$A$2:$E$8,2)</f>
        <v>#N/A</v>
      </c>
      <c r="M117" s="10" t="e" cm="1">
        <f t="array" ref="M117">VLOOKUP(L117,ฐานข้อมูล!$H$32:$T$38,{2,3,4,5,6,7,8,9,10,11,12,13},FALSE)</f>
        <v>#N/A</v>
      </c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 t="e">
        <f t="shared" si="9"/>
        <v>#N/A</v>
      </c>
      <c r="Z117" s="10" t="e">
        <f>VLOOKUP(L117,ฐานข้อมูล!$H$42:$T$48,1+'เอกสาร3(1)'!Y117,FALSE)</f>
        <v>#N/A</v>
      </c>
      <c r="AA117" s="11" t="e">
        <f t="shared" si="10"/>
        <v>#N/A</v>
      </c>
      <c r="AB117" s="10" t="e">
        <f>VLOOKUP(L117,ฐานข้อมูล!$H$52:$T$58,1+'เอกสาร3(1)'!Y117)</f>
        <v>#N/A</v>
      </c>
      <c r="AC117" s="10" t="e">
        <f t="shared" si="11"/>
        <v>#N/A</v>
      </c>
    </row>
    <row r="118" spans="1:43" s="20" customFormat="1" ht="11.45" customHeight="1">
      <c r="A118" s="19"/>
      <c r="D118" s="21"/>
      <c r="E118" s="40"/>
      <c r="F118" s="19"/>
      <c r="G118" s="19"/>
      <c r="H118" s="58"/>
      <c r="I118" s="19"/>
    </row>
    <row r="119" spans="1:43" s="26" customFormat="1" ht="21.95" customHeight="1">
      <c r="A119" s="19"/>
      <c r="B119" s="20"/>
      <c r="C119" s="20"/>
      <c r="D119" s="21"/>
      <c r="E119" s="40"/>
      <c r="F119" s="19"/>
      <c r="G119" s="19"/>
      <c r="H119" s="58"/>
      <c r="I119" s="19"/>
      <c r="K119" s="20"/>
      <c r="L119" s="20"/>
      <c r="M119" s="29"/>
      <c r="N119" s="29"/>
      <c r="O119" s="29"/>
      <c r="P119" s="29"/>
      <c r="Q119" s="29"/>
      <c r="AE119" s="27"/>
      <c r="AK119" s="27"/>
      <c r="AL119" s="27"/>
      <c r="AM119" s="27"/>
      <c r="AN119" s="27"/>
      <c r="AO119" s="27"/>
      <c r="AP119" s="27"/>
      <c r="AQ119" s="30"/>
    </row>
    <row r="120" spans="1:43" s="32" customFormat="1" ht="21.95" customHeight="1">
      <c r="A120" s="22"/>
      <c r="B120" s="23" t="s">
        <v>3</v>
      </c>
      <c r="C120" s="24"/>
      <c r="D120" s="25"/>
      <c r="E120" s="25"/>
      <c r="F120" s="24"/>
      <c r="G120" s="24"/>
      <c r="H120" s="59"/>
      <c r="I120" s="24"/>
      <c r="J120" s="28"/>
      <c r="K120" s="26"/>
      <c r="L120" s="26"/>
      <c r="M120" s="36"/>
      <c r="N120" s="36"/>
      <c r="O120" s="36"/>
      <c r="P120" s="36"/>
      <c r="Q120" s="36"/>
      <c r="U120" s="35"/>
      <c r="V120" s="35"/>
      <c r="W120" s="35"/>
      <c r="X120" s="35"/>
      <c r="AA120" s="26"/>
      <c r="AB120" s="26"/>
      <c r="AC120" s="26"/>
      <c r="AD120" s="26"/>
      <c r="AE120" s="27"/>
      <c r="AF120" s="26"/>
      <c r="AG120" s="26"/>
      <c r="AH120" s="26"/>
      <c r="AI120" s="26"/>
      <c r="AJ120" s="26"/>
      <c r="AK120" s="27"/>
      <c r="AL120" s="27"/>
      <c r="AM120" s="27"/>
      <c r="AN120" s="27"/>
      <c r="AO120" s="27"/>
      <c r="AP120" s="27"/>
      <c r="AQ120" s="30"/>
    </row>
    <row r="121" spans="1:43" s="26" customFormat="1" ht="21.95" customHeight="1">
      <c r="A121" s="31"/>
      <c r="B121" s="26" t="s">
        <v>4</v>
      </c>
      <c r="C121" s="32"/>
      <c r="D121" s="33"/>
      <c r="E121" s="33"/>
      <c r="F121" s="24"/>
      <c r="G121" s="24"/>
      <c r="H121" s="34"/>
      <c r="I121" s="34"/>
      <c r="K121" s="28"/>
      <c r="L121" s="28"/>
    </row>
    <row r="122" spans="1:43" ht="21.95" customHeight="1">
      <c r="B122" s="26" t="s">
        <v>5</v>
      </c>
      <c r="K122" s="26"/>
      <c r="L122" s="26"/>
    </row>
    <row r="123" spans="1:43" s="38" customFormat="1" ht="21.95" customHeight="1">
      <c r="A123" s="15"/>
      <c r="B123" s="15"/>
      <c r="C123" s="15"/>
      <c r="D123" s="16"/>
      <c r="E123" s="16"/>
      <c r="F123" s="17"/>
      <c r="G123" s="17"/>
      <c r="H123" s="18"/>
      <c r="I123" s="18"/>
      <c r="K123" s="39"/>
      <c r="L123" s="39"/>
    </row>
    <row r="124" spans="1:43" ht="21.95" customHeight="1">
      <c r="A124" s="37"/>
      <c r="B124" s="38"/>
      <c r="C124" s="38"/>
      <c r="D124" s="21"/>
      <c r="E124" s="40"/>
      <c r="F124" s="37"/>
      <c r="G124" s="37"/>
      <c r="H124" s="58"/>
      <c r="I124" s="37"/>
      <c r="K124" s="38"/>
      <c r="L124" s="38"/>
    </row>
  </sheetData>
  <mergeCells count="15">
    <mergeCell ref="A1:I1"/>
    <mergeCell ref="A2:I2"/>
    <mergeCell ref="A3:A5"/>
    <mergeCell ref="D3:D5"/>
    <mergeCell ref="E3:E5"/>
    <mergeCell ref="F3:F5"/>
    <mergeCell ref="G3:G5"/>
    <mergeCell ref="H3:I3"/>
    <mergeCell ref="M5:X5"/>
    <mergeCell ref="J3:J5"/>
    <mergeCell ref="K3:K5"/>
    <mergeCell ref="B4:C4"/>
    <mergeCell ref="H4:H5"/>
    <mergeCell ref="I4:I5"/>
    <mergeCell ref="B5:C5"/>
  </mergeCells>
  <printOptions horizontalCentered="1"/>
  <pageMargins left="0.39370078740157483" right="0.39370078740157483" top="0.39370078740157483" bottom="0.39370078740157483" header="0.15748031496062992" footer="0.31496062992125984"/>
  <pageSetup paperSize="9" scale="90" orientation="landscape" blackAndWhite="1" r:id="rId1"/>
  <headerFooter differentFirst="1">
    <oddHeader>&amp;C&amp;"TH SarabunIT๙,ธรรมดา"&amp;16หน้าที่ &amp;P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C90B32B-46E5-4F97-AE1D-BB7E8F290163}">
          <x14:formula1>
            <xm:f>ฐานข้อมูล!$A$2:$A$8</xm:f>
          </x14:formula1>
          <xm:sqref>E7:E117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FD360-C975-4151-9008-64E703D5FFCD}">
  <dimension ref="A1:T58"/>
  <sheetViews>
    <sheetView topLeftCell="U1" zoomScaleNormal="100" workbookViewId="0">
      <selection activeCell="W7" sqref="W7"/>
    </sheetView>
  </sheetViews>
  <sheetFormatPr defaultColWidth="8.6875" defaultRowHeight="20.65"/>
  <cols>
    <col min="1" max="1" width="13.375" style="51" hidden="1" customWidth="1"/>
    <col min="2" max="2" width="11.5625" style="51" hidden="1" customWidth="1"/>
    <col min="3" max="3" width="11.3125" style="51" hidden="1" customWidth="1"/>
    <col min="4" max="4" width="13.0625" style="51" hidden="1" customWidth="1"/>
    <col min="5" max="5" width="13" style="50" hidden="1" customWidth="1"/>
    <col min="6" max="6" width="14.8125" style="50" hidden="1" customWidth="1"/>
    <col min="7" max="7" width="37.25" style="50" hidden="1" customWidth="1"/>
    <col min="8" max="9" width="8.6875" style="50" hidden="1" customWidth="1"/>
    <col min="10" max="20" width="11.3125" style="50" hidden="1" customWidth="1"/>
    <col min="21" max="16384" width="8.6875" style="50"/>
  </cols>
  <sheetData>
    <row r="1" spans="1:20">
      <c r="A1" s="62">
        <v>2567</v>
      </c>
      <c r="B1" s="62" t="s">
        <v>38</v>
      </c>
      <c r="C1" s="63" t="s">
        <v>15</v>
      </c>
      <c r="D1" s="63" t="s">
        <v>33</v>
      </c>
      <c r="E1" s="63" t="s">
        <v>33</v>
      </c>
      <c r="F1" s="64" t="s">
        <v>16</v>
      </c>
      <c r="G1" s="50" t="s">
        <v>17</v>
      </c>
      <c r="H1" s="50" t="s">
        <v>18</v>
      </c>
      <c r="I1" s="50">
        <v>1</v>
      </c>
      <c r="J1" s="50">
        <v>2</v>
      </c>
      <c r="K1" s="50">
        <v>3</v>
      </c>
      <c r="L1" s="50">
        <v>4</v>
      </c>
      <c r="M1" s="50">
        <v>5</v>
      </c>
      <c r="N1" s="50">
        <v>6</v>
      </c>
      <c r="O1" s="50">
        <v>7</v>
      </c>
      <c r="P1" s="50">
        <v>8</v>
      </c>
      <c r="Q1" s="50">
        <v>9</v>
      </c>
      <c r="R1" s="50">
        <v>10</v>
      </c>
      <c r="S1" s="50">
        <v>11</v>
      </c>
      <c r="T1" s="50">
        <v>12</v>
      </c>
    </row>
    <row r="2" spans="1:20">
      <c r="A2" s="62" t="s">
        <v>26</v>
      </c>
      <c r="B2" s="62">
        <v>1</v>
      </c>
      <c r="C2" s="63">
        <v>21000</v>
      </c>
      <c r="D2" s="63">
        <v>23100</v>
      </c>
      <c r="E2" s="63">
        <v>25410</v>
      </c>
      <c r="F2" s="50">
        <v>1</v>
      </c>
      <c r="G2" s="50" t="s">
        <v>26</v>
      </c>
      <c r="H2" s="50">
        <v>1</v>
      </c>
      <c r="I2" s="50">
        <v>21000</v>
      </c>
      <c r="J2" s="60">
        <v>23400</v>
      </c>
      <c r="K2" s="60">
        <v>25800</v>
      </c>
      <c r="L2" s="60">
        <v>28200</v>
      </c>
      <c r="M2" s="60">
        <v>30600</v>
      </c>
      <c r="N2" s="60">
        <v>33000</v>
      </c>
      <c r="O2" s="60">
        <v>35400</v>
      </c>
      <c r="P2" s="60">
        <v>37800</v>
      </c>
      <c r="Q2" s="60">
        <v>40200</v>
      </c>
      <c r="R2" s="60">
        <v>42600</v>
      </c>
      <c r="S2" s="60">
        <v>45000</v>
      </c>
      <c r="T2" s="60">
        <v>47500</v>
      </c>
    </row>
    <row r="3" spans="1:20">
      <c r="A3" s="62" t="s">
        <v>27</v>
      </c>
      <c r="B3" s="62">
        <v>2</v>
      </c>
      <c r="C3" s="63">
        <v>17500</v>
      </c>
      <c r="D3" s="63">
        <v>19250</v>
      </c>
      <c r="E3" s="63">
        <v>21180</v>
      </c>
      <c r="F3" s="50">
        <v>2</v>
      </c>
      <c r="G3" s="50" t="s">
        <v>27</v>
      </c>
      <c r="H3" s="50">
        <v>2</v>
      </c>
      <c r="I3" s="50">
        <v>17500</v>
      </c>
      <c r="J3" s="60">
        <v>19800</v>
      </c>
      <c r="K3" s="60">
        <v>22100</v>
      </c>
      <c r="L3" s="60">
        <v>24400</v>
      </c>
      <c r="M3" s="60">
        <v>26700</v>
      </c>
      <c r="N3" s="60">
        <v>29000</v>
      </c>
      <c r="O3" s="60">
        <v>31300</v>
      </c>
      <c r="P3" s="60">
        <v>33600</v>
      </c>
      <c r="Q3" s="60">
        <v>35900</v>
      </c>
      <c r="R3" s="60">
        <v>38800</v>
      </c>
      <c r="S3" s="60"/>
      <c r="T3" s="60"/>
    </row>
    <row r="4" spans="1:20">
      <c r="A4" s="62" t="s">
        <v>28</v>
      </c>
      <c r="B4" s="62">
        <v>3</v>
      </c>
      <c r="C4" s="63">
        <v>15800</v>
      </c>
      <c r="D4" s="63">
        <v>17380</v>
      </c>
      <c r="E4" s="63">
        <v>19120</v>
      </c>
      <c r="F4" s="50">
        <v>3</v>
      </c>
      <c r="G4" s="50" t="s">
        <v>28</v>
      </c>
      <c r="H4" s="50">
        <v>3</v>
      </c>
      <c r="I4" s="50">
        <v>15800</v>
      </c>
      <c r="J4" s="61">
        <v>18100</v>
      </c>
      <c r="K4" s="61">
        <v>20400</v>
      </c>
      <c r="L4" s="61">
        <v>22700</v>
      </c>
      <c r="M4" s="61">
        <v>25000</v>
      </c>
      <c r="N4" s="61">
        <v>27300</v>
      </c>
      <c r="O4" s="61">
        <v>29600</v>
      </c>
      <c r="P4" s="61">
        <v>31420</v>
      </c>
      <c r="Q4" s="61"/>
      <c r="R4" s="60"/>
      <c r="S4" s="60"/>
      <c r="T4" s="60"/>
    </row>
    <row r="5" spans="1:20">
      <c r="A5" s="62" t="s">
        <v>29</v>
      </c>
      <c r="B5" s="62">
        <v>4</v>
      </c>
      <c r="C5" s="63">
        <v>15000</v>
      </c>
      <c r="D5" s="63">
        <v>16500</v>
      </c>
      <c r="E5" s="63">
        <v>18150</v>
      </c>
      <c r="F5" s="50">
        <v>4</v>
      </c>
      <c r="G5" s="50" t="s">
        <v>29</v>
      </c>
      <c r="H5" s="50">
        <v>4</v>
      </c>
      <c r="I5" s="50">
        <v>15000</v>
      </c>
      <c r="J5" s="60">
        <v>17200</v>
      </c>
      <c r="K5" s="60">
        <v>19400</v>
      </c>
      <c r="L5" s="60">
        <v>21600</v>
      </c>
      <c r="M5" s="60">
        <v>23800</v>
      </c>
      <c r="N5" s="60">
        <v>26000</v>
      </c>
      <c r="O5" s="60">
        <v>28200</v>
      </c>
      <c r="P5" s="60">
        <v>30400</v>
      </c>
      <c r="Q5" s="60">
        <v>31420</v>
      </c>
      <c r="R5" s="61"/>
      <c r="S5" s="60"/>
      <c r="T5" s="60"/>
    </row>
    <row r="6" spans="1:20">
      <c r="A6" s="62" t="s">
        <v>30</v>
      </c>
      <c r="B6" s="62">
        <v>5</v>
      </c>
      <c r="C6" s="63">
        <v>11500</v>
      </c>
      <c r="D6" s="63">
        <v>12650</v>
      </c>
      <c r="E6" s="63">
        <v>13920</v>
      </c>
      <c r="F6" s="50">
        <v>5</v>
      </c>
      <c r="G6" s="50" t="s">
        <v>30</v>
      </c>
      <c r="H6" s="50">
        <v>5</v>
      </c>
      <c r="I6" s="50">
        <v>11500</v>
      </c>
      <c r="J6" s="61">
        <v>13600</v>
      </c>
      <c r="K6" s="61">
        <v>15700</v>
      </c>
      <c r="L6" s="61">
        <v>17800</v>
      </c>
      <c r="M6" s="61">
        <v>19900</v>
      </c>
      <c r="N6" s="61">
        <v>22000</v>
      </c>
      <c r="O6" s="61">
        <v>23500</v>
      </c>
      <c r="P6" s="61"/>
      <c r="Q6" s="61"/>
      <c r="R6" s="61"/>
      <c r="S6" s="60"/>
      <c r="T6" s="60"/>
    </row>
    <row r="7" spans="1:20">
      <c r="A7" s="62" t="s">
        <v>31</v>
      </c>
      <c r="B7" s="62">
        <v>6</v>
      </c>
      <c r="C7" s="63">
        <v>10840</v>
      </c>
      <c r="D7" s="63">
        <v>11930</v>
      </c>
      <c r="E7" s="63">
        <v>13130</v>
      </c>
      <c r="F7" s="50">
        <v>6</v>
      </c>
      <c r="G7" s="50" t="s">
        <v>31</v>
      </c>
      <c r="H7" s="50">
        <v>6</v>
      </c>
      <c r="I7" s="50">
        <v>10840</v>
      </c>
      <c r="J7" s="61">
        <v>12900</v>
      </c>
      <c r="K7" s="61">
        <v>15000</v>
      </c>
      <c r="L7" s="61">
        <v>17100</v>
      </c>
      <c r="M7" s="61">
        <v>19200</v>
      </c>
      <c r="N7" s="61">
        <v>21300</v>
      </c>
      <c r="O7" s="61">
        <v>23500</v>
      </c>
      <c r="P7" s="61"/>
      <c r="Q7" s="61"/>
      <c r="R7" s="61"/>
      <c r="S7" s="60"/>
      <c r="T7" s="60"/>
    </row>
    <row r="8" spans="1:20">
      <c r="A8" s="62" t="s">
        <v>32</v>
      </c>
      <c r="B8" s="62">
        <v>7</v>
      </c>
      <c r="C8" s="63">
        <v>9400</v>
      </c>
      <c r="D8" s="63">
        <v>10340</v>
      </c>
      <c r="E8" s="63">
        <v>11380</v>
      </c>
      <c r="F8" s="50">
        <v>7</v>
      </c>
      <c r="G8" s="50" t="s">
        <v>32</v>
      </c>
      <c r="H8" s="50">
        <v>7</v>
      </c>
      <c r="I8" s="50">
        <v>9400</v>
      </c>
      <c r="J8" s="61">
        <v>11700</v>
      </c>
      <c r="K8" s="61">
        <v>14100</v>
      </c>
      <c r="L8" s="61">
        <v>16500</v>
      </c>
      <c r="M8" s="61">
        <v>18900</v>
      </c>
      <c r="N8" s="61">
        <v>19540</v>
      </c>
      <c r="O8" s="61"/>
      <c r="P8" s="61"/>
      <c r="Q8" s="61"/>
      <c r="R8" s="61"/>
      <c r="S8" s="61"/>
      <c r="T8" s="61"/>
    </row>
    <row r="10" spans="1:20">
      <c r="J10" s="136" t="s">
        <v>19</v>
      </c>
      <c r="K10" s="136"/>
      <c r="L10" s="136"/>
      <c r="M10" s="136"/>
      <c r="N10" s="136"/>
      <c r="O10" s="136"/>
      <c r="P10" s="136"/>
      <c r="Q10" s="136"/>
      <c r="R10" s="136"/>
      <c r="S10" s="136"/>
    </row>
    <row r="11" spans="1:20">
      <c r="H11" s="50" t="s">
        <v>18</v>
      </c>
      <c r="I11" s="50">
        <v>1</v>
      </c>
      <c r="J11" s="50">
        <v>2</v>
      </c>
      <c r="K11" s="50">
        <v>3</v>
      </c>
      <c r="L11" s="50">
        <v>4</v>
      </c>
      <c r="M11" s="50">
        <v>5</v>
      </c>
      <c r="N11" s="50">
        <v>6</v>
      </c>
      <c r="O11" s="50">
        <v>7</v>
      </c>
      <c r="P11" s="50">
        <v>8</v>
      </c>
      <c r="Q11" s="50">
        <v>9</v>
      </c>
      <c r="R11" s="50">
        <v>10</v>
      </c>
      <c r="S11" s="50">
        <v>11</v>
      </c>
      <c r="T11" s="50">
        <v>12</v>
      </c>
    </row>
    <row r="12" spans="1:20">
      <c r="H12" s="50">
        <v>1</v>
      </c>
      <c r="I12" s="61">
        <v>2100</v>
      </c>
      <c r="J12" s="61">
        <v>2100</v>
      </c>
      <c r="K12" s="61">
        <v>1900</v>
      </c>
      <c r="L12" s="61">
        <v>1700</v>
      </c>
      <c r="M12" s="61">
        <v>1500</v>
      </c>
      <c r="N12" s="61">
        <v>1300</v>
      </c>
      <c r="O12" s="61">
        <v>1100</v>
      </c>
      <c r="P12" s="61">
        <v>900</v>
      </c>
      <c r="Q12" s="61">
        <v>700</v>
      </c>
      <c r="R12" s="60">
        <v>500</v>
      </c>
      <c r="S12" s="60">
        <v>300</v>
      </c>
      <c r="T12" s="60">
        <v>100</v>
      </c>
    </row>
    <row r="13" spans="1:20">
      <c r="H13" s="50">
        <v>2</v>
      </c>
      <c r="I13" s="61">
        <v>1750</v>
      </c>
      <c r="J13" s="61">
        <v>1750</v>
      </c>
      <c r="K13" s="61">
        <v>1550</v>
      </c>
      <c r="L13" s="61">
        <v>1350</v>
      </c>
      <c r="M13" s="61">
        <v>1150</v>
      </c>
      <c r="N13" s="61">
        <v>950</v>
      </c>
      <c r="O13" s="61">
        <v>750</v>
      </c>
      <c r="P13" s="61">
        <v>550</v>
      </c>
      <c r="Q13" s="61">
        <v>350</v>
      </c>
      <c r="R13" s="60">
        <v>150</v>
      </c>
      <c r="S13" s="60"/>
      <c r="T13" s="60"/>
    </row>
    <row r="14" spans="1:20">
      <c r="H14" s="50">
        <v>3</v>
      </c>
      <c r="I14" s="61">
        <v>1580</v>
      </c>
      <c r="J14" s="61">
        <v>1580</v>
      </c>
      <c r="K14" s="61">
        <v>1380</v>
      </c>
      <c r="L14" s="61">
        <v>1180</v>
      </c>
      <c r="M14" s="61">
        <v>980</v>
      </c>
      <c r="N14" s="61">
        <v>780</v>
      </c>
      <c r="O14" s="61">
        <v>580</v>
      </c>
      <c r="P14" s="61">
        <v>380</v>
      </c>
      <c r="Q14" s="61"/>
      <c r="R14" s="60"/>
      <c r="S14" s="60"/>
      <c r="T14" s="60"/>
    </row>
    <row r="15" spans="1:20">
      <c r="H15" s="50">
        <v>4</v>
      </c>
      <c r="I15" s="61">
        <v>1500</v>
      </c>
      <c r="J15" s="61">
        <v>1500</v>
      </c>
      <c r="K15" s="61">
        <v>1300</v>
      </c>
      <c r="L15" s="61">
        <v>1100</v>
      </c>
      <c r="M15" s="61">
        <v>900</v>
      </c>
      <c r="N15" s="61">
        <v>700</v>
      </c>
      <c r="O15" s="61">
        <v>500</v>
      </c>
      <c r="P15" s="61">
        <v>300</v>
      </c>
      <c r="Q15" s="61">
        <v>100</v>
      </c>
      <c r="R15" s="61"/>
      <c r="S15" s="60"/>
      <c r="T15" s="60"/>
    </row>
    <row r="16" spans="1:20">
      <c r="H16" s="50">
        <v>5</v>
      </c>
      <c r="I16" s="61">
        <v>1150</v>
      </c>
      <c r="J16" s="61">
        <v>1150</v>
      </c>
      <c r="K16" s="61">
        <v>950</v>
      </c>
      <c r="L16" s="61">
        <v>750</v>
      </c>
      <c r="M16" s="61">
        <v>550</v>
      </c>
      <c r="N16" s="61">
        <v>350</v>
      </c>
      <c r="O16" s="61">
        <v>150</v>
      </c>
      <c r="P16" s="61"/>
      <c r="Q16" s="61"/>
      <c r="R16" s="61"/>
      <c r="S16" s="60"/>
      <c r="T16" s="60"/>
    </row>
    <row r="17" spans="8:20">
      <c r="H17" s="50">
        <v>6</v>
      </c>
      <c r="I17" s="61">
        <v>1090</v>
      </c>
      <c r="J17" s="61">
        <v>1090</v>
      </c>
      <c r="K17" s="61">
        <v>900</v>
      </c>
      <c r="L17" s="61">
        <v>710</v>
      </c>
      <c r="M17" s="61">
        <v>520</v>
      </c>
      <c r="N17" s="61">
        <v>330</v>
      </c>
      <c r="O17" s="61">
        <v>140</v>
      </c>
      <c r="P17" s="61"/>
      <c r="Q17" s="61"/>
      <c r="R17" s="61"/>
      <c r="S17" s="60"/>
      <c r="T17" s="60"/>
    </row>
    <row r="18" spans="8:20">
      <c r="H18" s="50">
        <v>7</v>
      </c>
      <c r="I18" s="61">
        <v>940</v>
      </c>
      <c r="J18" s="61">
        <v>940</v>
      </c>
      <c r="K18" s="61">
        <v>740</v>
      </c>
      <c r="L18" s="61">
        <v>540</v>
      </c>
      <c r="M18" s="61">
        <v>340</v>
      </c>
      <c r="N18" s="61">
        <v>140</v>
      </c>
      <c r="O18" s="61"/>
      <c r="P18" s="61"/>
      <c r="Q18" s="61"/>
      <c r="R18" s="61"/>
      <c r="S18" s="61"/>
      <c r="T18" s="61"/>
    </row>
    <row r="20" spans="8:20">
      <c r="J20" s="50" t="s">
        <v>20</v>
      </c>
    </row>
    <row r="21" spans="8:20">
      <c r="H21" s="50" t="s">
        <v>18</v>
      </c>
      <c r="I21" s="50">
        <v>1</v>
      </c>
      <c r="J21" s="50">
        <v>2</v>
      </c>
      <c r="K21" s="50">
        <v>3</v>
      </c>
      <c r="L21" s="50">
        <v>4</v>
      </c>
      <c r="M21" s="50">
        <v>5</v>
      </c>
      <c r="N21" s="50">
        <v>6</v>
      </c>
      <c r="O21" s="50">
        <v>7</v>
      </c>
      <c r="P21" s="50">
        <v>8</v>
      </c>
      <c r="Q21" s="50">
        <v>9</v>
      </c>
      <c r="R21" s="50">
        <v>10</v>
      </c>
      <c r="S21" s="50">
        <v>11</v>
      </c>
      <c r="T21" s="50">
        <v>12</v>
      </c>
    </row>
    <row r="22" spans="8:20">
      <c r="H22" s="50">
        <v>1</v>
      </c>
      <c r="I22" s="61">
        <v>25310</v>
      </c>
      <c r="J22" s="61">
        <v>25310</v>
      </c>
      <c r="K22" s="61">
        <v>27510</v>
      </c>
      <c r="L22" s="61">
        <v>29710</v>
      </c>
      <c r="M22" s="61">
        <v>31910</v>
      </c>
      <c r="N22" s="61">
        <v>34110</v>
      </c>
      <c r="O22" s="61">
        <v>36310</v>
      </c>
      <c r="P22" s="61">
        <v>38510</v>
      </c>
      <c r="Q22" s="61">
        <v>40710</v>
      </c>
      <c r="R22" s="60">
        <v>42910</v>
      </c>
      <c r="S22" s="60">
        <v>45110</v>
      </c>
      <c r="T22" s="60">
        <v>47510</v>
      </c>
    </row>
    <row r="23" spans="8:20">
      <c r="H23" s="50">
        <v>2</v>
      </c>
      <c r="I23" s="61">
        <v>21360</v>
      </c>
      <c r="J23" s="61">
        <v>21360</v>
      </c>
      <c r="K23" s="61">
        <v>23460</v>
      </c>
      <c r="L23" s="61">
        <v>25560</v>
      </c>
      <c r="M23" s="61">
        <v>27660</v>
      </c>
      <c r="N23" s="61">
        <v>29760</v>
      </c>
      <c r="O23" s="61">
        <v>31860</v>
      </c>
      <c r="P23" s="61">
        <v>33960</v>
      </c>
      <c r="Q23" s="61">
        <v>36060</v>
      </c>
      <c r="R23" s="60">
        <v>38810</v>
      </c>
      <c r="S23" s="60"/>
      <c r="T23" s="60"/>
    </row>
    <row r="24" spans="8:20">
      <c r="H24" s="50">
        <v>3</v>
      </c>
      <c r="I24" s="61">
        <v>19490</v>
      </c>
      <c r="J24" s="61">
        <v>19490</v>
      </c>
      <c r="K24" s="61">
        <v>21590</v>
      </c>
      <c r="L24" s="61">
        <v>23690</v>
      </c>
      <c r="M24" s="61">
        <v>25790</v>
      </c>
      <c r="N24" s="61">
        <v>27890</v>
      </c>
      <c r="O24" s="61">
        <v>29990</v>
      </c>
      <c r="P24" s="61">
        <v>31430</v>
      </c>
      <c r="Q24" s="61"/>
      <c r="R24" s="60"/>
      <c r="S24" s="60"/>
      <c r="T24" s="60"/>
    </row>
    <row r="25" spans="8:20">
      <c r="H25" s="50">
        <v>4</v>
      </c>
      <c r="I25" s="61">
        <v>18510</v>
      </c>
      <c r="J25" s="61">
        <v>18510</v>
      </c>
      <c r="K25" s="61">
        <v>20510</v>
      </c>
      <c r="L25" s="61">
        <v>22510</v>
      </c>
      <c r="M25" s="61">
        <v>24510</v>
      </c>
      <c r="N25" s="61">
        <v>26510</v>
      </c>
      <c r="O25" s="61">
        <v>28510</v>
      </c>
      <c r="P25" s="61">
        <v>30510</v>
      </c>
      <c r="Q25" s="61">
        <v>31430</v>
      </c>
      <c r="R25" s="61"/>
      <c r="S25" s="60"/>
      <c r="T25" s="60"/>
    </row>
    <row r="26" spans="8:20">
      <c r="H26" s="50">
        <v>5</v>
      </c>
      <c r="I26" s="61">
        <v>14560</v>
      </c>
      <c r="J26" s="61">
        <v>14560</v>
      </c>
      <c r="K26" s="61">
        <v>16460</v>
      </c>
      <c r="L26" s="61">
        <v>18360</v>
      </c>
      <c r="M26" s="61">
        <v>20260</v>
      </c>
      <c r="N26" s="61">
        <v>22160</v>
      </c>
      <c r="O26" s="61">
        <v>23510</v>
      </c>
      <c r="P26" s="61"/>
      <c r="Q26" s="61"/>
      <c r="R26" s="61"/>
      <c r="S26" s="60"/>
      <c r="T26" s="60"/>
    </row>
    <row r="27" spans="8:20">
      <c r="H27" s="50">
        <v>6</v>
      </c>
      <c r="I27" s="61">
        <v>13810</v>
      </c>
      <c r="J27" s="61">
        <v>13810</v>
      </c>
      <c r="K27" s="61">
        <v>15720</v>
      </c>
      <c r="L27" s="61">
        <v>17630</v>
      </c>
      <c r="M27" s="61">
        <v>19540</v>
      </c>
      <c r="N27" s="61">
        <v>21450</v>
      </c>
      <c r="O27" s="61">
        <v>23510</v>
      </c>
      <c r="P27" s="61"/>
      <c r="Q27" s="61"/>
      <c r="R27" s="61"/>
      <c r="S27" s="60"/>
      <c r="T27" s="60"/>
    </row>
    <row r="28" spans="8:20">
      <c r="H28" s="50">
        <v>7</v>
      </c>
      <c r="I28" s="61">
        <v>12450</v>
      </c>
      <c r="J28" s="61">
        <v>12450</v>
      </c>
      <c r="K28" s="61">
        <v>14650</v>
      </c>
      <c r="L28" s="61">
        <v>16850</v>
      </c>
      <c r="M28" s="61">
        <v>19050</v>
      </c>
      <c r="N28" s="61">
        <v>19550</v>
      </c>
      <c r="O28" s="61"/>
      <c r="P28" s="61"/>
      <c r="Q28" s="61"/>
      <c r="R28" s="61"/>
      <c r="S28" s="61"/>
      <c r="T28" s="61"/>
    </row>
    <row r="29" spans="8:20">
      <c r="J29" s="51"/>
    </row>
    <row r="30" spans="8:20">
      <c r="H30" s="50" t="s">
        <v>50</v>
      </c>
    </row>
    <row r="31" spans="8:20">
      <c r="H31" s="50" t="s">
        <v>18</v>
      </c>
      <c r="I31" s="50">
        <v>1</v>
      </c>
      <c r="J31" s="50">
        <v>2</v>
      </c>
      <c r="K31" s="50">
        <v>3</v>
      </c>
      <c r="L31" s="50">
        <v>4</v>
      </c>
      <c r="M31" s="50">
        <v>5</v>
      </c>
      <c r="N31" s="50">
        <v>6</v>
      </c>
      <c r="O31" s="50">
        <v>7</v>
      </c>
      <c r="P31" s="50">
        <v>8</v>
      </c>
      <c r="Q31" s="50">
        <v>9</v>
      </c>
      <c r="R31" s="50">
        <v>10</v>
      </c>
      <c r="S31" s="50">
        <v>11</v>
      </c>
      <c r="T31" s="50">
        <v>12</v>
      </c>
    </row>
    <row r="32" spans="8:20">
      <c r="H32" s="50">
        <v>1</v>
      </c>
      <c r="I32" s="50">
        <v>21100</v>
      </c>
      <c r="J32" s="60">
        <v>25600</v>
      </c>
      <c r="K32" s="60">
        <v>28100</v>
      </c>
      <c r="L32" s="60">
        <v>30600</v>
      </c>
      <c r="M32" s="60">
        <v>33100</v>
      </c>
      <c r="N32" s="60">
        <v>35600</v>
      </c>
      <c r="O32" s="60">
        <v>38100</v>
      </c>
      <c r="P32" s="60">
        <v>40600</v>
      </c>
      <c r="Q32" s="60">
        <v>43100</v>
      </c>
      <c r="R32" s="60">
        <v>45600</v>
      </c>
      <c r="S32" s="60">
        <v>48100</v>
      </c>
      <c r="T32" s="60">
        <v>49270</v>
      </c>
    </row>
    <row r="33" spans="8:20">
      <c r="H33" s="50">
        <v>2</v>
      </c>
      <c r="I33" s="50">
        <v>19250</v>
      </c>
      <c r="J33" s="60">
        <v>21600</v>
      </c>
      <c r="K33" s="60">
        <v>24000</v>
      </c>
      <c r="L33" s="60">
        <v>26400</v>
      </c>
      <c r="M33" s="60">
        <v>28800</v>
      </c>
      <c r="N33" s="60">
        <v>31200</v>
      </c>
      <c r="O33" s="60">
        <v>33600</v>
      </c>
      <c r="P33" s="60">
        <v>36000</v>
      </c>
      <c r="Q33" s="60">
        <v>38400</v>
      </c>
      <c r="R33" s="60">
        <v>40120</v>
      </c>
      <c r="S33" s="60"/>
      <c r="T33" s="60"/>
    </row>
    <row r="34" spans="8:20">
      <c r="H34" s="50">
        <v>3</v>
      </c>
      <c r="I34" s="50">
        <v>17380</v>
      </c>
      <c r="J34" s="61">
        <v>20000</v>
      </c>
      <c r="K34" s="61">
        <v>22700</v>
      </c>
      <c r="L34" s="61">
        <v>25400</v>
      </c>
      <c r="M34" s="61">
        <v>28100</v>
      </c>
      <c r="N34" s="61">
        <v>30800</v>
      </c>
      <c r="O34" s="61">
        <v>31420</v>
      </c>
      <c r="P34" s="61"/>
      <c r="Q34" s="61"/>
      <c r="R34" s="60"/>
      <c r="S34" s="60"/>
      <c r="T34" s="60"/>
    </row>
    <row r="35" spans="8:20">
      <c r="H35" s="50">
        <v>4</v>
      </c>
      <c r="I35" s="50">
        <v>16500</v>
      </c>
      <c r="J35" s="60">
        <v>19000</v>
      </c>
      <c r="K35" s="60">
        <v>21600</v>
      </c>
      <c r="L35" s="60">
        <v>24200</v>
      </c>
      <c r="M35" s="60">
        <v>26800</v>
      </c>
      <c r="N35" s="60">
        <v>29400</v>
      </c>
      <c r="O35" s="60">
        <v>31420</v>
      </c>
      <c r="P35" s="60"/>
      <c r="Q35" s="60"/>
      <c r="R35" s="61"/>
      <c r="S35" s="60"/>
      <c r="T35" s="60"/>
    </row>
    <row r="36" spans="8:20">
      <c r="H36" s="50">
        <v>5</v>
      </c>
      <c r="I36" s="50">
        <v>12650</v>
      </c>
      <c r="J36" s="61">
        <v>15100</v>
      </c>
      <c r="K36" s="61">
        <v>17600</v>
      </c>
      <c r="L36" s="61">
        <v>20100</v>
      </c>
      <c r="M36" s="61">
        <v>22600</v>
      </c>
      <c r="N36" s="61">
        <v>23500</v>
      </c>
      <c r="O36" s="61"/>
      <c r="P36" s="61"/>
      <c r="Q36" s="61"/>
      <c r="R36" s="61"/>
      <c r="S36" s="60"/>
      <c r="T36" s="60"/>
    </row>
    <row r="37" spans="8:20">
      <c r="H37" s="50">
        <v>6</v>
      </c>
      <c r="I37" s="50">
        <v>11930</v>
      </c>
      <c r="J37" s="61">
        <v>14300</v>
      </c>
      <c r="K37" s="61">
        <v>16700</v>
      </c>
      <c r="L37" s="61">
        <v>19100</v>
      </c>
      <c r="M37" s="61">
        <v>21500</v>
      </c>
      <c r="N37" s="61">
        <v>23500</v>
      </c>
      <c r="O37" s="61"/>
      <c r="P37" s="61"/>
      <c r="Q37" s="61"/>
      <c r="R37" s="61"/>
      <c r="S37" s="60"/>
      <c r="T37" s="60"/>
    </row>
    <row r="38" spans="8:20">
      <c r="H38" s="50">
        <v>7</v>
      </c>
      <c r="I38" s="50">
        <v>10340</v>
      </c>
      <c r="J38" s="61">
        <v>12900</v>
      </c>
      <c r="K38" s="61">
        <v>15500</v>
      </c>
      <c r="L38" s="61">
        <v>18100</v>
      </c>
      <c r="M38" s="61">
        <v>19540</v>
      </c>
      <c r="N38" s="61"/>
      <c r="O38" s="61"/>
      <c r="P38" s="61"/>
      <c r="Q38" s="61"/>
      <c r="R38" s="61"/>
      <c r="S38" s="61"/>
      <c r="T38" s="61"/>
    </row>
    <row r="40" spans="8:20">
      <c r="J40" s="136" t="s">
        <v>19</v>
      </c>
      <c r="K40" s="136"/>
      <c r="L40" s="136"/>
      <c r="M40" s="136"/>
      <c r="N40" s="136"/>
      <c r="O40" s="136"/>
      <c r="P40" s="136"/>
      <c r="Q40" s="136"/>
      <c r="R40" s="136"/>
      <c r="S40" s="136"/>
    </row>
    <row r="41" spans="8:20">
      <c r="H41" s="50" t="s">
        <v>18</v>
      </c>
      <c r="I41" s="50">
        <v>1</v>
      </c>
      <c r="J41" s="50">
        <v>2</v>
      </c>
      <c r="K41" s="50">
        <v>3</v>
      </c>
      <c r="L41" s="50">
        <v>4</v>
      </c>
      <c r="M41" s="50">
        <v>5</v>
      </c>
      <c r="N41" s="50">
        <v>6</v>
      </c>
      <c r="O41" s="50">
        <v>7</v>
      </c>
      <c r="P41" s="50">
        <v>8</v>
      </c>
      <c r="Q41" s="50">
        <v>9</v>
      </c>
      <c r="R41" s="50">
        <v>10</v>
      </c>
      <c r="S41" s="50">
        <v>11</v>
      </c>
      <c r="T41" s="50">
        <v>12</v>
      </c>
    </row>
    <row r="42" spans="8:20">
      <c r="H42" s="50">
        <v>1</v>
      </c>
      <c r="I42" s="61">
        <v>2310</v>
      </c>
      <c r="J42" s="61">
        <v>2310</v>
      </c>
      <c r="K42" s="61">
        <v>2110</v>
      </c>
      <c r="L42" s="61">
        <v>1910</v>
      </c>
      <c r="M42" s="61">
        <v>1710</v>
      </c>
      <c r="N42" s="61">
        <v>1510</v>
      </c>
      <c r="O42" s="61">
        <v>1310</v>
      </c>
      <c r="P42" s="61">
        <v>1100</v>
      </c>
      <c r="Q42" s="61">
        <v>910</v>
      </c>
      <c r="R42" s="60">
        <v>710</v>
      </c>
      <c r="S42" s="60">
        <v>510</v>
      </c>
      <c r="T42" s="60">
        <v>310</v>
      </c>
    </row>
    <row r="43" spans="8:20">
      <c r="H43" s="50">
        <v>2</v>
      </c>
      <c r="I43" s="61">
        <v>1930</v>
      </c>
      <c r="J43" s="61">
        <v>1930</v>
      </c>
      <c r="K43" s="61">
        <v>1730</v>
      </c>
      <c r="L43" s="61">
        <v>1530</v>
      </c>
      <c r="M43" s="61">
        <v>1330</v>
      </c>
      <c r="N43" s="61">
        <v>1130</v>
      </c>
      <c r="O43" s="61">
        <v>930</v>
      </c>
      <c r="P43" s="61">
        <v>730</v>
      </c>
      <c r="Q43" s="61">
        <v>530</v>
      </c>
      <c r="R43" s="60">
        <v>330</v>
      </c>
      <c r="S43" s="60"/>
      <c r="T43" s="60"/>
    </row>
    <row r="44" spans="8:20">
      <c r="H44" s="50">
        <v>3</v>
      </c>
      <c r="I44" s="61">
        <v>1740</v>
      </c>
      <c r="J44" s="61">
        <v>1740</v>
      </c>
      <c r="K44" s="61">
        <v>1520</v>
      </c>
      <c r="L44" s="61">
        <v>1300</v>
      </c>
      <c r="M44" s="61">
        <v>1080</v>
      </c>
      <c r="N44" s="61">
        <v>860</v>
      </c>
      <c r="O44" s="61">
        <v>640</v>
      </c>
      <c r="P44" s="61"/>
      <c r="Q44" s="61"/>
      <c r="R44" s="60"/>
      <c r="S44" s="60"/>
      <c r="T44" s="60"/>
    </row>
    <row r="45" spans="8:20">
      <c r="H45" s="50">
        <v>4</v>
      </c>
      <c r="I45" s="61">
        <v>1650</v>
      </c>
      <c r="J45" s="61">
        <v>1650</v>
      </c>
      <c r="K45" s="61">
        <v>1430</v>
      </c>
      <c r="L45" s="61">
        <v>1210</v>
      </c>
      <c r="M45" s="61">
        <v>990</v>
      </c>
      <c r="N45" s="61">
        <v>770</v>
      </c>
      <c r="O45" s="61">
        <v>550</v>
      </c>
      <c r="P45" s="61"/>
      <c r="Q45" s="61"/>
      <c r="R45" s="61"/>
      <c r="S45" s="60"/>
      <c r="T45" s="60"/>
    </row>
    <row r="46" spans="8:20">
      <c r="H46" s="50">
        <v>5</v>
      </c>
      <c r="I46" s="61">
        <v>1270</v>
      </c>
      <c r="J46" s="61">
        <v>1270</v>
      </c>
      <c r="K46" s="61">
        <v>1040</v>
      </c>
      <c r="L46" s="61">
        <v>810</v>
      </c>
      <c r="M46" s="61">
        <v>580</v>
      </c>
      <c r="N46" s="61">
        <v>350</v>
      </c>
      <c r="O46" s="61"/>
      <c r="P46" s="61"/>
      <c r="Q46" s="61"/>
      <c r="R46" s="61"/>
      <c r="S46" s="60"/>
      <c r="T46" s="60"/>
    </row>
    <row r="47" spans="8:20">
      <c r="H47" s="50">
        <v>6</v>
      </c>
      <c r="I47" s="61">
        <v>1200</v>
      </c>
      <c r="J47" s="61">
        <v>1200</v>
      </c>
      <c r="K47" s="61">
        <v>1000</v>
      </c>
      <c r="L47" s="61">
        <v>800</v>
      </c>
      <c r="M47" s="61">
        <v>600</v>
      </c>
      <c r="N47" s="61">
        <v>400</v>
      </c>
      <c r="O47" s="61"/>
      <c r="P47" s="61"/>
      <c r="Q47" s="61"/>
      <c r="R47" s="61"/>
      <c r="S47" s="60"/>
      <c r="T47" s="60"/>
    </row>
    <row r="48" spans="8:20">
      <c r="H48" s="50">
        <v>7</v>
      </c>
      <c r="I48" s="61">
        <v>1040</v>
      </c>
      <c r="J48" s="61">
        <v>1040</v>
      </c>
      <c r="K48" s="61">
        <v>830</v>
      </c>
      <c r="L48" s="61">
        <v>620</v>
      </c>
      <c r="M48" s="61">
        <v>410</v>
      </c>
      <c r="N48" s="61"/>
      <c r="O48" s="61"/>
      <c r="P48" s="61"/>
      <c r="Q48" s="61"/>
      <c r="R48" s="61"/>
      <c r="S48" s="61"/>
      <c r="T48" s="61"/>
    </row>
    <row r="50" spans="8:20">
      <c r="J50" s="50" t="s">
        <v>20</v>
      </c>
    </row>
    <row r="51" spans="8:20">
      <c r="H51" s="50" t="s">
        <v>18</v>
      </c>
      <c r="I51" s="50">
        <v>1</v>
      </c>
      <c r="J51" s="50">
        <v>2</v>
      </c>
      <c r="K51" s="50">
        <v>3</v>
      </c>
      <c r="L51" s="50">
        <v>4</v>
      </c>
      <c r="M51" s="50">
        <v>5</v>
      </c>
      <c r="N51" s="50">
        <v>6</v>
      </c>
      <c r="O51" s="50">
        <v>7</v>
      </c>
      <c r="P51" s="50">
        <v>8</v>
      </c>
      <c r="Q51" s="50">
        <v>9</v>
      </c>
      <c r="R51" s="50">
        <v>10</v>
      </c>
      <c r="S51" s="50">
        <v>11</v>
      </c>
      <c r="T51" s="50">
        <v>12</v>
      </c>
    </row>
    <row r="52" spans="8:20">
      <c r="H52" s="50">
        <v>1</v>
      </c>
      <c r="I52" s="61">
        <v>27720</v>
      </c>
      <c r="J52" s="61">
        <v>27720</v>
      </c>
      <c r="K52" s="61">
        <v>30020</v>
      </c>
      <c r="L52" s="61">
        <v>32320</v>
      </c>
      <c r="M52" s="61">
        <v>34620</v>
      </c>
      <c r="N52" s="61">
        <v>36920</v>
      </c>
      <c r="O52" s="61">
        <v>39220</v>
      </c>
      <c r="P52" s="61">
        <v>41520</v>
      </c>
      <c r="Q52" s="61">
        <v>43820</v>
      </c>
      <c r="R52" s="60">
        <v>46120</v>
      </c>
      <c r="S52" s="60">
        <v>48420</v>
      </c>
      <c r="T52" s="60">
        <v>49280</v>
      </c>
    </row>
    <row r="53" spans="8:20">
      <c r="H53" s="50">
        <v>2</v>
      </c>
      <c r="I53" s="61">
        <v>23340</v>
      </c>
      <c r="J53" s="61">
        <v>23340</v>
      </c>
      <c r="K53" s="61">
        <v>25540</v>
      </c>
      <c r="L53" s="61">
        <v>27740</v>
      </c>
      <c r="M53" s="61">
        <v>29940</v>
      </c>
      <c r="N53" s="61">
        <v>32140</v>
      </c>
      <c r="O53" s="61">
        <v>34340</v>
      </c>
      <c r="P53" s="61">
        <v>36540</v>
      </c>
      <c r="Q53" s="61">
        <v>38740</v>
      </c>
      <c r="R53" s="60">
        <v>40130</v>
      </c>
      <c r="S53" s="60"/>
      <c r="T53" s="60"/>
    </row>
    <row r="54" spans="8:20">
      <c r="H54" s="50">
        <v>3</v>
      </c>
      <c r="I54" s="61">
        <v>21530</v>
      </c>
      <c r="J54" s="61">
        <v>21530</v>
      </c>
      <c r="K54" s="61">
        <v>24010</v>
      </c>
      <c r="L54" s="61">
        <v>26490</v>
      </c>
      <c r="M54" s="61">
        <v>28970</v>
      </c>
      <c r="N54" s="61">
        <v>31430</v>
      </c>
      <c r="O54" s="61">
        <v>31430</v>
      </c>
      <c r="P54" s="61"/>
      <c r="Q54" s="61"/>
      <c r="R54" s="60"/>
      <c r="S54" s="60"/>
      <c r="T54" s="60"/>
    </row>
    <row r="55" spans="8:20">
      <c r="H55" s="50">
        <v>4</v>
      </c>
      <c r="I55" s="61">
        <v>20440</v>
      </c>
      <c r="J55" s="61">
        <v>20440</v>
      </c>
      <c r="K55" s="61">
        <v>22820</v>
      </c>
      <c r="L55" s="61">
        <v>25200</v>
      </c>
      <c r="M55" s="61">
        <v>27580</v>
      </c>
      <c r="N55" s="61">
        <v>29960</v>
      </c>
      <c r="O55" s="61">
        <v>31430</v>
      </c>
      <c r="P55" s="61"/>
      <c r="Q55" s="61"/>
      <c r="R55" s="61"/>
      <c r="S55" s="60"/>
      <c r="T55" s="60"/>
    </row>
    <row r="56" spans="8:20">
      <c r="H56" s="50">
        <v>5</v>
      </c>
      <c r="I56" s="61">
        <v>16150</v>
      </c>
      <c r="J56" s="61">
        <v>16150</v>
      </c>
      <c r="K56" s="61">
        <v>18420</v>
      </c>
      <c r="L56" s="61">
        <v>20690</v>
      </c>
      <c r="M56" s="61">
        <v>22960</v>
      </c>
      <c r="N56" s="61">
        <v>23510</v>
      </c>
      <c r="O56" s="61"/>
      <c r="P56" s="61"/>
      <c r="Q56" s="61"/>
      <c r="R56" s="61"/>
      <c r="S56" s="60"/>
      <c r="T56" s="60"/>
    </row>
    <row r="57" spans="8:20">
      <c r="H57" s="50">
        <v>6</v>
      </c>
      <c r="I57" s="61">
        <v>15310</v>
      </c>
      <c r="J57" s="61">
        <v>15310</v>
      </c>
      <c r="K57" s="61">
        <v>17510</v>
      </c>
      <c r="L57" s="61">
        <v>19710</v>
      </c>
      <c r="M57" s="61">
        <v>21910</v>
      </c>
      <c r="N57" s="61">
        <v>23510</v>
      </c>
      <c r="O57" s="61"/>
      <c r="P57" s="61"/>
      <c r="Q57" s="61"/>
      <c r="R57" s="61"/>
      <c r="S57" s="60"/>
      <c r="T57" s="60"/>
    </row>
    <row r="58" spans="8:20">
      <c r="H58" s="50">
        <v>7</v>
      </c>
      <c r="I58" s="61">
        <v>13740</v>
      </c>
      <c r="J58" s="61">
        <v>13740</v>
      </c>
      <c r="K58" s="61">
        <v>16130</v>
      </c>
      <c r="L58" s="61">
        <v>18520</v>
      </c>
      <c r="M58" s="61">
        <v>19550</v>
      </c>
      <c r="N58" s="61"/>
      <c r="O58" s="61"/>
      <c r="P58" s="61"/>
      <c r="Q58" s="61"/>
      <c r="R58" s="61"/>
      <c r="S58" s="61"/>
      <c r="T58" s="61"/>
    </row>
  </sheetData>
  <mergeCells count="2">
    <mergeCell ref="J10:S10"/>
    <mergeCell ref="J40:S4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6DFCC-E8AB-48B6-BED1-945EA84D4E4E}">
  <sheetPr>
    <tabColor rgb="FF00B0F0"/>
  </sheetPr>
  <dimension ref="A1:AU124"/>
  <sheetViews>
    <sheetView tabSelected="1" view="pageBreakPreview" zoomScale="72" zoomScaleNormal="90" zoomScaleSheetLayoutView="90" workbookViewId="0">
      <selection activeCell="I28" sqref="I28"/>
    </sheetView>
  </sheetViews>
  <sheetFormatPr defaultColWidth="8.6875" defaultRowHeight="21.95" customHeight="1"/>
  <cols>
    <col min="1" max="1" width="6.125" style="15" customWidth="1"/>
    <col min="2" max="3" width="10.625" style="15" customWidth="1"/>
    <col min="4" max="4" width="17.9375" style="16" hidden="1" customWidth="1"/>
    <col min="5" max="5" width="13.875" style="16" hidden="1" customWidth="1"/>
    <col min="6" max="6" width="11.6875" style="17" hidden="1" customWidth="1"/>
    <col min="7" max="7" width="12.875" style="17" hidden="1" customWidth="1"/>
    <col min="8" max="8" width="12.875" style="83" customWidth="1"/>
    <col min="9" max="9" width="12.875" style="88" customWidth="1"/>
    <col min="10" max="10" width="13" style="18" customWidth="1"/>
    <col min="11" max="11" width="17.5" style="18" bestFit="1" customWidth="1"/>
    <col min="12" max="12" width="12.0625" style="18" customWidth="1"/>
    <col min="13" max="13" width="18.1875" style="18" customWidth="1"/>
    <col min="14" max="33" width="8.6875" style="39" hidden="1" customWidth="1"/>
    <col min="34" max="34" width="8.6875" style="39" customWidth="1"/>
    <col min="35" max="16384" width="8.6875" style="39"/>
  </cols>
  <sheetData>
    <row r="1" spans="1:33" s="2" customFormat="1" ht="21.95" customHeight="1">
      <c r="A1" s="106" t="s">
        <v>44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65"/>
    </row>
    <row r="2" spans="1:33" s="2" customFormat="1" ht="21.95" customHeight="1">
      <c r="A2" s="107" t="s">
        <v>43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75"/>
      <c r="N2" s="3" t="s">
        <v>12</v>
      </c>
      <c r="Q2" s="3"/>
    </row>
    <row r="3" spans="1:33" s="7" customFormat="1" ht="39.75" customHeight="1">
      <c r="A3" s="108" t="s">
        <v>0</v>
      </c>
      <c r="B3" s="4"/>
      <c r="C3" s="5"/>
      <c r="D3" s="97" t="s">
        <v>53</v>
      </c>
      <c r="E3" s="111" t="s">
        <v>24</v>
      </c>
      <c r="F3" s="97" t="s">
        <v>2</v>
      </c>
      <c r="G3" s="97" t="s">
        <v>25</v>
      </c>
      <c r="H3" s="133" t="s">
        <v>61</v>
      </c>
      <c r="I3" s="130" t="s">
        <v>59</v>
      </c>
      <c r="J3" s="124" t="s">
        <v>54</v>
      </c>
      <c r="K3" s="125"/>
      <c r="L3" s="126" t="s">
        <v>55</v>
      </c>
      <c r="M3" s="126"/>
      <c r="N3" s="105" t="s">
        <v>14</v>
      </c>
      <c r="O3" s="90" t="s">
        <v>14</v>
      </c>
      <c r="P3" s="6" t="s">
        <v>12</v>
      </c>
    </row>
    <row r="4" spans="1:33" s="7" customFormat="1" ht="21.95" customHeight="1">
      <c r="A4" s="109"/>
      <c r="B4" s="91" t="s">
        <v>1</v>
      </c>
      <c r="C4" s="92"/>
      <c r="D4" s="98"/>
      <c r="E4" s="112"/>
      <c r="F4" s="98"/>
      <c r="G4" s="98"/>
      <c r="H4" s="134"/>
      <c r="I4" s="131"/>
      <c r="J4" s="128" t="s">
        <v>62</v>
      </c>
      <c r="K4" s="122" t="s">
        <v>56</v>
      </c>
      <c r="L4" s="93" t="s">
        <v>34</v>
      </c>
      <c r="M4" s="127" t="s">
        <v>56</v>
      </c>
      <c r="N4" s="90"/>
      <c r="O4" s="90"/>
    </row>
    <row r="5" spans="1:33" s="7" customFormat="1" ht="21.95" customHeight="1">
      <c r="A5" s="110"/>
      <c r="B5" s="95"/>
      <c r="C5" s="96"/>
      <c r="D5" s="99"/>
      <c r="E5" s="113"/>
      <c r="F5" s="99"/>
      <c r="G5" s="99"/>
      <c r="H5" s="135"/>
      <c r="I5" s="132"/>
      <c r="J5" s="129"/>
      <c r="K5" s="123"/>
      <c r="L5" s="94"/>
      <c r="M5" s="127"/>
      <c r="N5" s="90"/>
      <c r="O5" s="90"/>
      <c r="P5" s="7" t="s">
        <v>17</v>
      </c>
      <c r="Q5" s="121" t="s">
        <v>45</v>
      </c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7" t="s">
        <v>46</v>
      </c>
      <c r="AD5" s="7" t="s">
        <v>19</v>
      </c>
      <c r="AE5" s="7" t="s">
        <v>47</v>
      </c>
      <c r="AF5" s="7" t="s">
        <v>48</v>
      </c>
      <c r="AG5" s="7" t="s">
        <v>49</v>
      </c>
    </row>
    <row r="6" spans="1:33" s="10" customFormat="1" ht="20.65" hidden="1">
      <c r="A6" s="41"/>
      <c r="B6" s="44"/>
      <c r="C6" s="45"/>
      <c r="D6" s="46"/>
      <c r="E6" s="47"/>
      <c r="F6" s="8"/>
      <c r="G6" s="8"/>
      <c r="H6" s="81"/>
      <c r="I6" s="84"/>
      <c r="J6" s="56"/>
      <c r="K6" s="56"/>
      <c r="L6" s="42"/>
      <c r="M6" s="66"/>
      <c r="N6" s="10" t="e">
        <f>#REF!</f>
        <v>#REF!</v>
      </c>
      <c r="O6" s="10" t="e">
        <f>IF(N6="กรกฎาคม",7,IF(N6="สิงหาคม",8,IF(N6="กันยายน",9,IF(N6="ตุลาคม",10,IF(N6="พฤศจิกายน",11,IF(N6="ธันวาคม",12,0))))))</f>
        <v>#REF!</v>
      </c>
    </row>
    <row r="7" spans="1:33" s="10" customFormat="1" ht="21.95" customHeight="1">
      <c r="A7" s="13"/>
      <c r="B7" s="48"/>
      <c r="C7" s="48"/>
      <c r="D7" s="14"/>
      <c r="E7" s="14"/>
      <c r="F7" s="49"/>
      <c r="G7" s="53"/>
      <c r="H7" s="82"/>
      <c r="I7" s="85"/>
      <c r="J7" s="57"/>
      <c r="K7" s="57">
        <f>IF(J7&gt;14601,0,IF(J7+2000&gt;14601,14600-J7,2000))</f>
        <v>2000</v>
      </c>
      <c r="L7" s="9">
        <f>CEILING(H7*I7, 10)+H7</f>
        <v>0</v>
      </c>
      <c r="M7" s="9">
        <f>IF(L7&gt;14601,0,IF(L7+2000&gt;14601,14600-L7,2000))</f>
        <v>2000</v>
      </c>
      <c r="P7" s="10" t="e">
        <f>VLOOKUP(E7,ฐานข้อมูล!$A$2:$E$8,2)</f>
        <v>#N/A</v>
      </c>
      <c r="Q7" s="10" t="e" cm="1">
        <f t="array" ref="Q7">VLOOKUP(P7,ฐานข้อมูล!$H$32:$T$38,{2,3,4,5,6,7,8,9,10,11,12,13},FALSE)</f>
        <v>#N/A</v>
      </c>
      <c r="AC7" s="10" t="e">
        <f>IF(J7&lt;Q7-1,"ระบุค่าไม่ถูกต้อง",IF(J7&lt;Q7+1,1,IF(J7&lt;R7+1,2,IF(J7&lt;S7+1,3,IF(J7&lt;T7+1,4,IF(J7&lt;U7+1,5,IF(J7&lt;V7+1,6,IF(J7&lt;W7+1,7,IF(J7&lt;X7+1,8,IF(J7&lt;Y7+1,9,IF(J7&lt;Z7+1,10,IF(J7&lt;AA7+1,11,IF(J7&lt;AB7,12,0)))))))))))))</f>
        <v>#N/A</v>
      </c>
      <c r="AD7" s="10" t="e">
        <f>VLOOKUP(P7,ฐานข้อมูล!$H$42:$T$48,1+เอกสาร5!AC7,FALSE)</f>
        <v>#N/A</v>
      </c>
      <c r="AE7" s="11" t="e">
        <f>AD7+J7</f>
        <v>#N/A</v>
      </c>
      <c r="AF7" s="10" t="e">
        <f>VLOOKUP(P7,ฐานข้อมูล!$H$52:$T$58,1+เอกสาร5!AC7)</f>
        <v>#N/A</v>
      </c>
      <c r="AG7" s="10" t="e">
        <f>IF(AC7="ระบุค่าไม่ถูกต้อง",AC7,IF(AF7&lt;100,"ไม่ได้ปรับชดเชย",IF(AE7&gt;AF7,AF7,AE7)))</f>
        <v>#N/A</v>
      </c>
    </row>
    <row r="8" spans="1:33" s="10" customFormat="1" ht="21.95" customHeight="1">
      <c r="A8" s="13"/>
      <c r="B8" s="48"/>
      <c r="C8" s="48"/>
      <c r="D8" s="14"/>
      <c r="E8" s="14"/>
      <c r="F8" s="49"/>
      <c r="G8" s="53"/>
      <c r="H8" s="82"/>
      <c r="I8" s="85"/>
      <c r="J8" s="57"/>
      <c r="K8" s="57">
        <f t="shared" ref="K8:K71" si="0">IF(J8&gt;14601,0,IF(J8+2000&gt;14601,14600-J8,2000))</f>
        <v>2000</v>
      </c>
      <c r="L8" s="9">
        <f t="shared" ref="L8:L71" si="1">CEILING(H8*I8, 10)+H8</f>
        <v>0</v>
      </c>
      <c r="M8" s="9">
        <f t="shared" ref="M8:M71" si="2">IF(L8&gt;14601,0,IF(L8+2000&gt;14601,14600-L8,2000))</f>
        <v>2000</v>
      </c>
      <c r="P8" s="10" t="e">
        <f>VLOOKUP(E8,ฐานข้อมูล!$A$2:$E$8,2)</f>
        <v>#N/A</v>
      </c>
      <c r="Q8" s="10" t="e" cm="1">
        <f t="array" ref="Q8">VLOOKUP(P8,ฐานข้อมูล!$H$32:$T$38,{2,3,4,5,6,7,8,9,10,11,12,13},FALSE)</f>
        <v>#N/A</v>
      </c>
      <c r="AC8" s="10" t="e">
        <f t="shared" ref="AC8:AC71" si="3">IF(J8&lt;Q8-1,"ระบุค่าไม่ถูกต้อง",IF(J8&lt;Q8+1,1,IF(J8&lt;R8+1,2,IF(J8&lt;S8+1,3,IF(J8&lt;T8+1,4,IF(J8&lt;U8+1,5,IF(J8&lt;V8+1,6,IF(J8&lt;W8+1,7,IF(J8&lt;X8+1,8,IF(J8&lt;Y8+1,9,IF(J8&lt;Z8+1,10,IF(J8&lt;AA8+1,11,IF(J8&lt;AB8,12,0)))))))))))))</f>
        <v>#N/A</v>
      </c>
      <c r="AD8" s="10" t="e">
        <f>VLOOKUP(P8,ฐานข้อมูล!$H$42:$T$48,1+เอกสาร5!AC8,FALSE)</f>
        <v>#N/A</v>
      </c>
      <c r="AE8" s="11" t="e">
        <f t="shared" ref="AE8:AE71" si="4">AD8+J8</f>
        <v>#N/A</v>
      </c>
      <c r="AF8" s="10" t="e">
        <f>VLOOKUP(P8,ฐานข้อมูล!$H$52:$T$58,1+เอกสาร5!AC8)</f>
        <v>#N/A</v>
      </c>
      <c r="AG8" s="10" t="e">
        <f t="shared" ref="AG8:AG71" si="5">IF(AC8="ระบุค่าไม่ถูกต้อง",AC8,IF(AF8&lt;100,"ไม่ได้ปรับชดเชย",IF(AE8&gt;AF8,AF8,AE8)))</f>
        <v>#N/A</v>
      </c>
    </row>
    <row r="9" spans="1:33" s="10" customFormat="1" ht="21.95" customHeight="1">
      <c r="A9" s="13"/>
      <c r="B9" s="48"/>
      <c r="C9" s="48"/>
      <c r="D9" s="14"/>
      <c r="E9" s="14"/>
      <c r="F9" s="49"/>
      <c r="G9" s="53"/>
      <c r="H9" s="82"/>
      <c r="I9" s="85"/>
      <c r="J9" s="57"/>
      <c r="K9" s="57">
        <f t="shared" si="0"/>
        <v>2000</v>
      </c>
      <c r="L9" s="9">
        <f t="shared" si="1"/>
        <v>0</v>
      </c>
      <c r="M9" s="9">
        <f t="shared" si="2"/>
        <v>2000</v>
      </c>
      <c r="P9" s="10" t="e">
        <f>VLOOKUP(E9,ฐานข้อมูล!$A$2:$E$8,2)</f>
        <v>#N/A</v>
      </c>
      <c r="Q9" s="10" t="e" cm="1">
        <f t="array" ref="Q9">VLOOKUP(P9,ฐานข้อมูล!$H$32:$T$38,{2,3,4,5,6,7,8,9,10,11,12,13},FALSE)</f>
        <v>#N/A</v>
      </c>
      <c r="AC9" s="10" t="e">
        <f t="shared" si="3"/>
        <v>#N/A</v>
      </c>
      <c r="AD9" s="10" t="e">
        <f>VLOOKUP(P9,ฐานข้อมูล!$H$42:$T$48,1+เอกสาร5!AC9,FALSE)</f>
        <v>#N/A</v>
      </c>
      <c r="AE9" s="11" t="e">
        <f t="shared" si="4"/>
        <v>#N/A</v>
      </c>
      <c r="AF9" s="10" t="e">
        <f>VLOOKUP(P9,ฐานข้อมูล!$H$52:$T$58,1+เอกสาร5!AC9)</f>
        <v>#N/A</v>
      </c>
      <c r="AG9" s="10" t="e">
        <f t="shared" si="5"/>
        <v>#N/A</v>
      </c>
    </row>
    <row r="10" spans="1:33" s="10" customFormat="1" ht="21.95" customHeight="1">
      <c r="A10" s="13"/>
      <c r="B10" s="48"/>
      <c r="C10" s="48"/>
      <c r="D10" s="14"/>
      <c r="E10" s="14"/>
      <c r="F10" s="49"/>
      <c r="G10" s="53"/>
      <c r="H10" s="82"/>
      <c r="I10" s="85"/>
      <c r="J10" s="57"/>
      <c r="K10" s="57">
        <f t="shared" si="0"/>
        <v>2000</v>
      </c>
      <c r="L10" s="9">
        <f t="shared" si="1"/>
        <v>0</v>
      </c>
      <c r="M10" s="9">
        <f t="shared" si="2"/>
        <v>2000</v>
      </c>
      <c r="P10" s="10" t="e">
        <f>VLOOKUP(E10,ฐานข้อมูล!$A$2:$E$8,2)</f>
        <v>#N/A</v>
      </c>
      <c r="Q10" s="10" t="e" cm="1">
        <f t="array" ref="Q10">VLOOKUP(P10,ฐานข้อมูล!$H$32:$T$38,{2,3,4,5,6,7,8,9,10,11,12,13},FALSE)</f>
        <v>#N/A</v>
      </c>
      <c r="AC10" s="10" t="e">
        <f t="shared" si="3"/>
        <v>#N/A</v>
      </c>
      <c r="AD10" s="10" t="e">
        <f>VLOOKUP(P10,ฐานข้อมูล!$H$42:$T$48,1+เอกสาร5!AC10,FALSE)</f>
        <v>#N/A</v>
      </c>
      <c r="AE10" s="11" t="e">
        <f t="shared" si="4"/>
        <v>#N/A</v>
      </c>
      <c r="AF10" s="10" t="e">
        <f>VLOOKUP(P10,ฐานข้อมูล!$H$52:$T$58,1+เอกสาร5!AC10)</f>
        <v>#N/A</v>
      </c>
      <c r="AG10" s="10" t="e">
        <f t="shared" si="5"/>
        <v>#N/A</v>
      </c>
    </row>
    <row r="11" spans="1:33" s="10" customFormat="1" ht="21.95" customHeight="1">
      <c r="A11" s="13"/>
      <c r="B11" s="48"/>
      <c r="C11" s="48"/>
      <c r="D11" s="14"/>
      <c r="E11" s="14"/>
      <c r="F11" s="49"/>
      <c r="G11" s="53"/>
      <c r="H11" s="82"/>
      <c r="I11" s="85"/>
      <c r="J11" s="57"/>
      <c r="K11" s="57">
        <f t="shared" si="0"/>
        <v>2000</v>
      </c>
      <c r="L11" s="9">
        <f t="shared" si="1"/>
        <v>0</v>
      </c>
      <c r="M11" s="9">
        <f t="shared" si="2"/>
        <v>2000</v>
      </c>
      <c r="P11" s="10" t="e">
        <f>VLOOKUP(E11,ฐานข้อมูล!$A$2:$E$8,2)</f>
        <v>#N/A</v>
      </c>
      <c r="Q11" s="10" t="e" cm="1">
        <f t="array" ref="Q11">VLOOKUP(P11,ฐานข้อมูล!$H$32:$T$38,{2,3,4,5,6,7,8,9,10,11,12,13},FALSE)</f>
        <v>#N/A</v>
      </c>
      <c r="AC11" s="10" t="e">
        <f t="shared" si="3"/>
        <v>#N/A</v>
      </c>
      <c r="AD11" s="10" t="e">
        <f>VLOOKUP(P11,ฐานข้อมูล!$H$42:$T$48,1+เอกสาร5!AC11,FALSE)</f>
        <v>#N/A</v>
      </c>
      <c r="AE11" s="11" t="e">
        <f t="shared" si="4"/>
        <v>#N/A</v>
      </c>
      <c r="AF11" s="10" t="e">
        <f>VLOOKUP(P11,ฐานข้อมูล!$H$52:$T$58,1+เอกสาร5!AC11)</f>
        <v>#N/A</v>
      </c>
      <c r="AG11" s="10" t="e">
        <f t="shared" si="5"/>
        <v>#N/A</v>
      </c>
    </row>
    <row r="12" spans="1:33" s="10" customFormat="1" ht="21.95" customHeight="1">
      <c r="A12" s="13"/>
      <c r="B12" s="48"/>
      <c r="C12" s="48"/>
      <c r="D12" s="14"/>
      <c r="E12" s="14"/>
      <c r="F12" s="49"/>
      <c r="G12" s="53"/>
      <c r="H12" s="82"/>
      <c r="I12" s="85"/>
      <c r="J12" s="57"/>
      <c r="K12" s="57">
        <f t="shared" si="0"/>
        <v>2000</v>
      </c>
      <c r="L12" s="9">
        <f t="shared" si="1"/>
        <v>0</v>
      </c>
      <c r="M12" s="9">
        <f t="shared" si="2"/>
        <v>2000</v>
      </c>
      <c r="P12" s="10" t="e">
        <f>VLOOKUP(E12,ฐานข้อมูล!$A$2:$E$8,2)</f>
        <v>#N/A</v>
      </c>
      <c r="Q12" s="10" t="e" cm="1">
        <f t="array" ref="Q12">VLOOKUP(P12,ฐานข้อมูล!$H$32:$T$38,{2,3,4,5,6,7,8,9,10,11,12,13},FALSE)</f>
        <v>#N/A</v>
      </c>
      <c r="AC12" s="10" t="e">
        <f t="shared" si="3"/>
        <v>#N/A</v>
      </c>
      <c r="AD12" s="10" t="e">
        <f>VLOOKUP(P12,ฐานข้อมูล!$H$42:$T$48,1+เอกสาร5!AC12,FALSE)</f>
        <v>#N/A</v>
      </c>
      <c r="AE12" s="11" t="e">
        <f t="shared" si="4"/>
        <v>#N/A</v>
      </c>
      <c r="AF12" s="10" t="e">
        <f>VLOOKUP(P12,ฐานข้อมูล!$H$52:$T$58,1+เอกสาร5!AC12)</f>
        <v>#N/A</v>
      </c>
      <c r="AG12" s="10" t="e">
        <f t="shared" si="5"/>
        <v>#N/A</v>
      </c>
    </row>
    <row r="13" spans="1:33" s="10" customFormat="1" ht="21.95" customHeight="1">
      <c r="A13" s="13"/>
      <c r="B13" s="48"/>
      <c r="C13" s="48"/>
      <c r="D13" s="14"/>
      <c r="E13" s="14"/>
      <c r="F13" s="49"/>
      <c r="G13" s="53"/>
      <c r="H13" s="82"/>
      <c r="I13" s="85"/>
      <c r="J13" s="57"/>
      <c r="K13" s="57">
        <f t="shared" si="0"/>
        <v>2000</v>
      </c>
      <c r="L13" s="9">
        <f t="shared" si="1"/>
        <v>0</v>
      </c>
      <c r="M13" s="9">
        <f t="shared" si="2"/>
        <v>2000</v>
      </c>
      <c r="P13" s="10" t="e">
        <f>VLOOKUP(E13,ฐานข้อมูล!$A$2:$E$8,2)</f>
        <v>#N/A</v>
      </c>
      <c r="Q13" s="10" t="e" cm="1">
        <f t="array" ref="Q13">VLOOKUP(P13,ฐานข้อมูล!$H$32:$T$38,{2,3,4,5,6,7,8,9,10,11,12,13},FALSE)</f>
        <v>#N/A</v>
      </c>
      <c r="AC13" s="10" t="e">
        <f t="shared" si="3"/>
        <v>#N/A</v>
      </c>
      <c r="AD13" s="10" t="e">
        <f>VLOOKUP(P13,ฐานข้อมูล!$H$42:$T$48,1+เอกสาร5!AC13,FALSE)</f>
        <v>#N/A</v>
      </c>
      <c r="AE13" s="11" t="e">
        <f t="shared" si="4"/>
        <v>#N/A</v>
      </c>
      <c r="AF13" s="10" t="e">
        <f>VLOOKUP(P13,ฐานข้อมูล!$H$52:$T$58,1+เอกสาร5!AC13)</f>
        <v>#N/A</v>
      </c>
      <c r="AG13" s="10" t="e">
        <f t="shared" si="5"/>
        <v>#N/A</v>
      </c>
    </row>
    <row r="14" spans="1:33" s="10" customFormat="1" ht="21.95" customHeight="1">
      <c r="A14" s="13"/>
      <c r="B14" s="48"/>
      <c r="C14" s="48"/>
      <c r="D14" s="14"/>
      <c r="E14" s="14"/>
      <c r="F14" s="49"/>
      <c r="G14" s="53"/>
      <c r="H14" s="82"/>
      <c r="I14" s="85"/>
      <c r="J14" s="57"/>
      <c r="K14" s="57">
        <f t="shared" si="0"/>
        <v>2000</v>
      </c>
      <c r="L14" s="9">
        <f t="shared" si="1"/>
        <v>0</v>
      </c>
      <c r="M14" s="9">
        <f t="shared" si="2"/>
        <v>2000</v>
      </c>
      <c r="P14" s="10" t="e">
        <f>VLOOKUP(E14,ฐานข้อมูล!$A$2:$E$8,2)</f>
        <v>#N/A</v>
      </c>
      <c r="Q14" s="10" t="e" cm="1">
        <f t="array" ref="Q14">VLOOKUP(P14,ฐานข้อมูล!$H$32:$T$38,{2,3,4,5,6,7,8,9,10,11,12,13},FALSE)</f>
        <v>#N/A</v>
      </c>
      <c r="AC14" s="10" t="e">
        <f t="shared" si="3"/>
        <v>#N/A</v>
      </c>
      <c r="AD14" s="10" t="e">
        <f>VLOOKUP(P14,ฐานข้อมูล!$H$42:$T$48,1+เอกสาร5!AC14,FALSE)</f>
        <v>#N/A</v>
      </c>
      <c r="AE14" s="11" t="e">
        <f t="shared" si="4"/>
        <v>#N/A</v>
      </c>
      <c r="AF14" s="10" t="e">
        <f>VLOOKUP(P14,ฐานข้อมูล!$H$52:$T$58,1+เอกสาร5!AC14)</f>
        <v>#N/A</v>
      </c>
      <c r="AG14" s="10" t="e">
        <f t="shared" si="5"/>
        <v>#N/A</v>
      </c>
    </row>
    <row r="15" spans="1:33" s="10" customFormat="1" ht="21.95" customHeight="1">
      <c r="A15" s="13"/>
      <c r="B15" s="48"/>
      <c r="C15" s="48"/>
      <c r="D15" s="14"/>
      <c r="E15" s="14"/>
      <c r="F15" s="49"/>
      <c r="G15" s="53"/>
      <c r="H15" s="82"/>
      <c r="I15" s="85"/>
      <c r="J15" s="57"/>
      <c r="K15" s="57">
        <f t="shared" si="0"/>
        <v>2000</v>
      </c>
      <c r="L15" s="9">
        <f t="shared" si="1"/>
        <v>0</v>
      </c>
      <c r="M15" s="9">
        <f t="shared" si="2"/>
        <v>2000</v>
      </c>
      <c r="P15" s="10" t="e">
        <f>VLOOKUP(E15,ฐานข้อมูล!$A$2:$E$8,2)</f>
        <v>#N/A</v>
      </c>
      <c r="Q15" s="10" t="e" cm="1">
        <f t="array" ref="Q15">VLOOKUP(P15,ฐานข้อมูล!$H$32:$T$38,{2,3,4,5,6,7,8,9,10,11,12,13},FALSE)</f>
        <v>#N/A</v>
      </c>
      <c r="AC15" s="10" t="e">
        <f t="shared" si="3"/>
        <v>#N/A</v>
      </c>
      <c r="AD15" s="10" t="e">
        <f>VLOOKUP(P15,ฐานข้อมูล!$H$42:$T$48,1+เอกสาร5!AC15,FALSE)</f>
        <v>#N/A</v>
      </c>
      <c r="AE15" s="11" t="e">
        <f t="shared" si="4"/>
        <v>#N/A</v>
      </c>
      <c r="AF15" s="10" t="e">
        <f>VLOOKUP(P15,ฐานข้อมูล!$H$52:$T$58,1+เอกสาร5!AC15)</f>
        <v>#N/A</v>
      </c>
      <c r="AG15" s="10" t="e">
        <f t="shared" si="5"/>
        <v>#N/A</v>
      </c>
    </row>
    <row r="16" spans="1:33" s="10" customFormat="1" ht="21.95" customHeight="1">
      <c r="A16" s="13"/>
      <c r="B16" s="48"/>
      <c r="C16" s="48"/>
      <c r="D16" s="14"/>
      <c r="E16" s="14"/>
      <c r="F16" s="49"/>
      <c r="G16" s="53"/>
      <c r="H16" s="82"/>
      <c r="I16" s="85"/>
      <c r="J16" s="57"/>
      <c r="K16" s="57">
        <f t="shared" si="0"/>
        <v>2000</v>
      </c>
      <c r="L16" s="9">
        <f t="shared" si="1"/>
        <v>0</v>
      </c>
      <c r="M16" s="9">
        <f t="shared" si="2"/>
        <v>2000</v>
      </c>
      <c r="P16" s="10" t="e">
        <f>VLOOKUP(E16,ฐานข้อมูล!$A$2:$E$8,2)</f>
        <v>#N/A</v>
      </c>
      <c r="Q16" s="10" t="e" cm="1">
        <f t="array" ref="Q16">VLOOKUP(P16,ฐานข้อมูล!$H$32:$T$38,{2,3,4,5,6,7,8,9,10,11,12,13},FALSE)</f>
        <v>#N/A</v>
      </c>
      <c r="AC16" s="10" t="e">
        <f t="shared" si="3"/>
        <v>#N/A</v>
      </c>
      <c r="AD16" s="10" t="e">
        <f>VLOOKUP(P16,ฐานข้อมูล!$H$42:$T$48,1+เอกสาร5!AC16,FALSE)</f>
        <v>#N/A</v>
      </c>
      <c r="AE16" s="11" t="e">
        <f t="shared" si="4"/>
        <v>#N/A</v>
      </c>
      <c r="AF16" s="10" t="e">
        <f>VLOOKUP(P16,ฐานข้อมูล!$H$52:$T$58,1+เอกสาร5!AC16)</f>
        <v>#N/A</v>
      </c>
      <c r="AG16" s="10" t="e">
        <f t="shared" si="5"/>
        <v>#N/A</v>
      </c>
    </row>
    <row r="17" spans="1:33" s="10" customFormat="1" ht="21.95" customHeight="1">
      <c r="A17" s="13"/>
      <c r="B17" s="48"/>
      <c r="C17" s="48"/>
      <c r="D17" s="14"/>
      <c r="E17" s="14"/>
      <c r="F17" s="49"/>
      <c r="G17" s="53"/>
      <c r="H17" s="82"/>
      <c r="I17" s="85"/>
      <c r="J17" s="57"/>
      <c r="K17" s="57">
        <f t="shared" si="0"/>
        <v>2000</v>
      </c>
      <c r="L17" s="9">
        <f t="shared" si="1"/>
        <v>0</v>
      </c>
      <c r="M17" s="9">
        <f t="shared" si="2"/>
        <v>2000</v>
      </c>
      <c r="P17" s="10" t="e">
        <f>VLOOKUP(E17,ฐานข้อมูล!$A$2:$E$8,2)</f>
        <v>#N/A</v>
      </c>
      <c r="Q17" s="10" t="e" cm="1">
        <f t="array" ref="Q17">VLOOKUP(P17,ฐานข้อมูล!$H$32:$T$38,{2,3,4,5,6,7,8,9,10,11,12,13},FALSE)</f>
        <v>#N/A</v>
      </c>
      <c r="AC17" s="10" t="e">
        <f t="shared" si="3"/>
        <v>#N/A</v>
      </c>
      <c r="AD17" s="10" t="e">
        <f>VLOOKUP(P17,ฐานข้อมูล!$H$42:$T$48,1+เอกสาร5!AC17,FALSE)</f>
        <v>#N/A</v>
      </c>
      <c r="AE17" s="11" t="e">
        <f t="shared" si="4"/>
        <v>#N/A</v>
      </c>
      <c r="AF17" s="10" t="e">
        <f>VLOOKUP(P17,ฐานข้อมูล!$H$52:$T$58,1+เอกสาร5!AC17)</f>
        <v>#N/A</v>
      </c>
      <c r="AG17" s="10" t="e">
        <f t="shared" si="5"/>
        <v>#N/A</v>
      </c>
    </row>
    <row r="18" spans="1:33" s="10" customFormat="1" ht="21.95" customHeight="1">
      <c r="A18" s="13"/>
      <c r="B18" s="48"/>
      <c r="C18" s="48"/>
      <c r="D18" s="14"/>
      <c r="E18" s="14"/>
      <c r="F18" s="49"/>
      <c r="G18" s="53"/>
      <c r="H18" s="82"/>
      <c r="I18" s="85"/>
      <c r="J18" s="57"/>
      <c r="K18" s="57">
        <f t="shared" si="0"/>
        <v>2000</v>
      </c>
      <c r="L18" s="9">
        <f t="shared" si="1"/>
        <v>0</v>
      </c>
      <c r="M18" s="9">
        <f t="shared" si="2"/>
        <v>2000</v>
      </c>
      <c r="P18" s="10" t="e">
        <f>VLOOKUP(E18,ฐานข้อมูล!$A$2:$E$8,2)</f>
        <v>#N/A</v>
      </c>
      <c r="Q18" s="10" t="e" cm="1">
        <f t="array" ref="Q18">VLOOKUP(P18,ฐานข้อมูล!$H$32:$T$38,{2,3,4,5,6,7,8,9,10,11,12,13},FALSE)</f>
        <v>#N/A</v>
      </c>
      <c r="AC18" s="10" t="e">
        <f t="shared" si="3"/>
        <v>#N/A</v>
      </c>
      <c r="AD18" s="10" t="e">
        <f>VLOOKUP(P18,ฐานข้อมูล!$H$42:$T$48,1+เอกสาร5!AC18,FALSE)</f>
        <v>#N/A</v>
      </c>
      <c r="AE18" s="11" t="e">
        <f t="shared" si="4"/>
        <v>#N/A</v>
      </c>
      <c r="AF18" s="10" t="e">
        <f>VLOOKUP(P18,ฐานข้อมูล!$H$52:$T$58,1+เอกสาร5!AC18)</f>
        <v>#N/A</v>
      </c>
      <c r="AG18" s="10" t="e">
        <f t="shared" si="5"/>
        <v>#N/A</v>
      </c>
    </row>
    <row r="19" spans="1:33" s="10" customFormat="1" ht="21.95" customHeight="1">
      <c r="A19" s="13"/>
      <c r="B19" s="48"/>
      <c r="C19" s="48"/>
      <c r="D19" s="14"/>
      <c r="E19" s="14"/>
      <c r="F19" s="49"/>
      <c r="G19" s="53"/>
      <c r="H19" s="82"/>
      <c r="I19" s="85"/>
      <c r="J19" s="57"/>
      <c r="K19" s="57">
        <f t="shared" si="0"/>
        <v>2000</v>
      </c>
      <c r="L19" s="9">
        <f t="shared" si="1"/>
        <v>0</v>
      </c>
      <c r="M19" s="9">
        <f t="shared" si="2"/>
        <v>2000</v>
      </c>
      <c r="P19" s="10" t="e">
        <f>VLOOKUP(E19,ฐานข้อมูล!$A$2:$E$8,2)</f>
        <v>#N/A</v>
      </c>
      <c r="Q19" s="10" t="e" cm="1">
        <f t="array" ref="Q19">VLOOKUP(P19,ฐานข้อมูล!$H$32:$T$38,{2,3,4,5,6,7,8,9,10,11,12,13},FALSE)</f>
        <v>#N/A</v>
      </c>
      <c r="AC19" s="10" t="e">
        <f t="shared" si="3"/>
        <v>#N/A</v>
      </c>
      <c r="AD19" s="10" t="e">
        <f>VLOOKUP(P19,ฐานข้อมูล!$H$42:$T$48,1+เอกสาร5!AC19,FALSE)</f>
        <v>#N/A</v>
      </c>
      <c r="AE19" s="11" t="e">
        <f t="shared" si="4"/>
        <v>#N/A</v>
      </c>
      <c r="AF19" s="10" t="e">
        <f>VLOOKUP(P19,ฐานข้อมูล!$H$52:$T$58,1+เอกสาร5!AC19)</f>
        <v>#N/A</v>
      </c>
      <c r="AG19" s="10" t="e">
        <f t="shared" si="5"/>
        <v>#N/A</v>
      </c>
    </row>
    <row r="20" spans="1:33" s="10" customFormat="1" ht="21.95" customHeight="1">
      <c r="A20" s="13"/>
      <c r="B20" s="48"/>
      <c r="C20" s="48"/>
      <c r="D20" s="14"/>
      <c r="E20" s="14"/>
      <c r="F20" s="49"/>
      <c r="G20" s="53"/>
      <c r="H20" s="82"/>
      <c r="I20" s="85"/>
      <c r="J20" s="57"/>
      <c r="K20" s="57">
        <f t="shared" si="0"/>
        <v>2000</v>
      </c>
      <c r="L20" s="9">
        <f t="shared" si="1"/>
        <v>0</v>
      </c>
      <c r="M20" s="9">
        <f t="shared" si="2"/>
        <v>2000</v>
      </c>
      <c r="P20" s="10" t="e">
        <f>VLOOKUP(E20,ฐานข้อมูล!$A$2:$E$8,2)</f>
        <v>#N/A</v>
      </c>
      <c r="Q20" s="10" t="e" cm="1">
        <f t="array" ref="Q20">VLOOKUP(P20,ฐานข้อมูล!$H$32:$T$38,{2,3,4,5,6,7,8,9,10,11,12,13},FALSE)</f>
        <v>#N/A</v>
      </c>
      <c r="AC20" s="10" t="e">
        <f t="shared" si="3"/>
        <v>#N/A</v>
      </c>
      <c r="AD20" s="10" t="e">
        <f>VLOOKUP(P20,ฐานข้อมูล!$H$42:$T$48,1+เอกสาร5!AC20,FALSE)</f>
        <v>#N/A</v>
      </c>
      <c r="AE20" s="11" t="e">
        <f t="shared" si="4"/>
        <v>#N/A</v>
      </c>
      <c r="AF20" s="10" t="e">
        <f>VLOOKUP(P20,ฐานข้อมูล!$H$52:$T$58,1+เอกสาร5!AC20)</f>
        <v>#N/A</v>
      </c>
      <c r="AG20" s="10" t="e">
        <f t="shared" si="5"/>
        <v>#N/A</v>
      </c>
    </row>
    <row r="21" spans="1:33" s="10" customFormat="1" ht="21.95" customHeight="1">
      <c r="A21" s="13"/>
      <c r="B21" s="48"/>
      <c r="C21" s="48"/>
      <c r="D21" s="14"/>
      <c r="E21" s="14"/>
      <c r="F21" s="49"/>
      <c r="G21" s="53"/>
      <c r="H21" s="82"/>
      <c r="I21" s="85"/>
      <c r="J21" s="57"/>
      <c r="K21" s="57">
        <f t="shared" si="0"/>
        <v>2000</v>
      </c>
      <c r="L21" s="9">
        <f t="shared" si="1"/>
        <v>0</v>
      </c>
      <c r="M21" s="9">
        <f t="shared" si="2"/>
        <v>2000</v>
      </c>
      <c r="P21" s="10" t="e">
        <f>VLOOKUP(E21,ฐานข้อมูล!$A$2:$E$8,2)</f>
        <v>#N/A</v>
      </c>
      <c r="Q21" s="10" t="e" cm="1">
        <f t="array" ref="Q21">VLOOKUP(P21,ฐานข้อมูล!$H$32:$T$38,{2,3,4,5,6,7,8,9,10,11,12,13},FALSE)</f>
        <v>#N/A</v>
      </c>
      <c r="AC21" s="10" t="e">
        <f t="shared" si="3"/>
        <v>#N/A</v>
      </c>
      <c r="AD21" s="10" t="e">
        <f>VLOOKUP(P21,ฐานข้อมูล!$H$42:$T$48,1+เอกสาร5!AC21,FALSE)</f>
        <v>#N/A</v>
      </c>
      <c r="AE21" s="11" t="e">
        <f t="shared" si="4"/>
        <v>#N/A</v>
      </c>
      <c r="AF21" s="10" t="e">
        <f>VLOOKUP(P21,ฐานข้อมูล!$H$52:$T$58,1+เอกสาร5!AC21)</f>
        <v>#N/A</v>
      </c>
      <c r="AG21" s="10" t="e">
        <f t="shared" si="5"/>
        <v>#N/A</v>
      </c>
    </row>
    <row r="22" spans="1:33" s="10" customFormat="1" ht="21.95" customHeight="1">
      <c r="A22" s="13"/>
      <c r="B22" s="48"/>
      <c r="C22" s="48"/>
      <c r="D22" s="14"/>
      <c r="E22" s="14"/>
      <c r="F22" s="49"/>
      <c r="G22" s="53"/>
      <c r="H22" s="82"/>
      <c r="I22" s="85"/>
      <c r="J22" s="57"/>
      <c r="K22" s="57">
        <f t="shared" si="0"/>
        <v>2000</v>
      </c>
      <c r="L22" s="9">
        <f t="shared" si="1"/>
        <v>0</v>
      </c>
      <c r="M22" s="9">
        <f t="shared" si="2"/>
        <v>2000</v>
      </c>
      <c r="P22" s="10" t="e">
        <f>VLOOKUP(E22,ฐานข้อมูล!$A$2:$E$8,2)</f>
        <v>#N/A</v>
      </c>
      <c r="Q22" s="10" t="e" cm="1">
        <f t="array" ref="Q22">VLOOKUP(P22,ฐานข้อมูล!$H$32:$T$38,{2,3,4,5,6,7,8,9,10,11,12,13},FALSE)</f>
        <v>#N/A</v>
      </c>
      <c r="AC22" s="10" t="e">
        <f t="shared" si="3"/>
        <v>#N/A</v>
      </c>
      <c r="AD22" s="10" t="e">
        <f>VLOOKUP(P22,ฐานข้อมูล!$H$42:$T$48,1+เอกสาร5!AC22,FALSE)</f>
        <v>#N/A</v>
      </c>
      <c r="AE22" s="11" t="e">
        <f t="shared" si="4"/>
        <v>#N/A</v>
      </c>
      <c r="AF22" s="10" t="e">
        <f>VLOOKUP(P22,ฐานข้อมูล!$H$52:$T$58,1+เอกสาร5!AC22)</f>
        <v>#N/A</v>
      </c>
      <c r="AG22" s="10" t="e">
        <f t="shared" si="5"/>
        <v>#N/A</v>
      </c>
    </row>
    <row r="23" spans="1:33" s="10" customFormat="1" ht="21.95" customHeight="1">
      <c r="A23" s="13"/>
      <c r="B23" s="48"/>
      <c r="C23" s="48"/>
      <c r="D23" s="14"/>
      <c r="E23" s="14"/>
      <c r="F23" s="49"/>
      <c r="G23" s="53"/>
      <c r="H23" s="82"/>
      <c r="I23" s="85"/>
      <c r="J23" s="57"/>
      <c r="K23" s="57">
        <f t="shared" si="0"/>
        <v>2000</v>
      </c>
      <c r="L23" s="9">
        <f t="shared" si="1"/>
        <v>0</v>
      </c>
      <c r="M23" s="9">
        <f t="shared" si="2"/>
        <v>2000</v>
      </c>
      <c r="P23" s="10" t="e">
        <f>VLOOKUP(E23,ฐานข้อมูล!$A$2:$E$8,2)</f>
        <v>#N/A</v>
      </c>
      <c r="Q23" s="10" t="e" cm="1">
        <f t="array" ref="Q23">VLOOKUP(P23,ฐานข้อมูล!$H$32:$T$38,{2,3,4,5,6,7,8,9,10,11,12,13},FALSE)</f>
        <v>#N/A</v>
      </c>
      <c r="AC23" s="10" t="e">
        <f t="shared" si="3"/>
        <v>#N/A</v>
      </c>
      <c r="AD23" s="10" t="e">
        <f>VLOOKUP(P23,ฐานข้อมูล!$H$42:$T$48,1+เอกสาร5!AC23,FALSE)</f>
        <v>#N/A</v>
      </c>
      <c r="AE23" s="11" t="e">
        <f t="shared" si="4"/>
        <v>#N/A</v>
      </c>
      <c r="AF23" s="10" t="e">
        <f>VLOOKUP(P23,ฐานข้อมูล!$H$52:$T$58,1+เอกสาร5!AC23)</f>
        <v>#N/A</v>
      </c>
      <c r="AG23" s="10" t="e">
        <f t="shared" si="5"/>
        <v>#N/A</v>
      </c>
    </row>
    <row r="24" spans="1:33" s="10" customFormat="1" ht="21.95" customHeight="1">
      <c r="A24" s="13"/>
      <c r="B24" s="48"/>
      <c r="C24" s="48"/>
      <c r="D24" s="14"/>
      <c r="E24" s="14"/>
      <c r="F24" s="49"/>
      <c r="G24" s="53"/>
      <c r="H24" s="82"/>
      <c r="I24" s="85"/>
      <c r="J24" s="57"/>
      <c r="K24" s="57">
        <f t="shared" si="0"/>
        <v>2000</v>
      </c>
      <c r="L24" s="9">
        <f t="shared" si="1"/>
        <v>0</v>
      </c>
      <c r="M24" s="9">
        <f t="shared" si="2"/>
        <v>2000</v>
      </c>
      <c r="P24" s="10" t="e">
        <f>VLOOKUP(E24,ฐานข้อมูล!$A$2:$E$8,2)</f>
        <v>#N/A</v>
      </c>
      <c r="Q24" s="10" t="e" cm="1">
        <f t="array" ref="Q24">VLOOKUP(P24,ฐานข้อมูล!$H$32:$T$38,{2,3,4,5,6,7,8,9,10,11,12,13},FALSE)</f>
        <v>#N/A</v>
      </c>
      <c r="AC24" s="10" t="e">
        <f t="shared" si="3"/>
        <v>#N/A</v>
      </c>
      <c r="AD24" s="10" t="e">
        <f>VLOOKUP(P24,ฐานข้อมูล!$H$42:$T$48,1+เอกสาร5!AC24,FALSE)</f>
        <v>#N/A</v>
      </c>
      <c r="AE24" s="11" t="e">
        <f t="shared" si="4"/>
        <v>#N/A</v>
      </c>
      <c r="AF24" s="10" t="e">
        <f>VLOOKUP(P24,ฐานข้อมูล!$H$52:$T$58,1+เอกสาร5!AC24)</f>
        <v>#N/A</v>
      </c>
      <c r="AG24" s="10" t="e">
        <f t="shared" si="5"/>
        <v>#N/A</v>
      </c>
    </row>
    <row r="25" spans="1:33" s="10" customFormat="1" ht="21.95" customHeight="1">
      <c r="A25" s="13"/>
      <c r="B25" s="48"/>
      <c r="C25" s="48"/>
      <c r="D25" s="14"/>
      <c r="E25" s="14"/>
      <c r="F25" s="49"/>
      <c r="G25" s="53"/>
      <c r="H25" s="82"/>
      <c r="I25" s="85"/>
      <c r="J25" s="57"/>
      <c r="K25" s="57">
        <f t="shared" si="0"/>
        <v>2000</v>
      </c>
      <c r="L25" s="9">
        <f t="shared" si="1"/>
        <v>0</v>
      </c>
      <c r="M25" s="9">
        <f t="shared" si="2"/>
        <v>2000</v>
      </c>
      <c r="P25" s="10" t="e">
        <f>VLOOKUP(E25,ฐานข้อมูล!$A$2:$E$8,2)</f>
        <v>#N/A</v>
      </c>
      <c r="Q25" s="10" t="e" cm="1">
        <f t="array" ref="Q25">VLOOKUP(P25,ฐานข้อมูล!$H$32:$T$38,{2,3,4,5,6,7,8,9,10,11,12,13},FALSE)</f>
        <v>#N/A</v>
      </c>
      <c r="AC25" s="10" t="e">
        <f t="shared" si="3"/>
        <v>#N/A</v>
      </c>
      <c r="AD25" s="10" t="e">
        <f>VLOOKUP(P25,ฐานข้อมูล!$H$42:$T$48,1+เอกสาร5!AC25,FALSE)</f>
        <v>#N/A</v>
      </c>
      <c r="AE25" s="11" t="e">
        <f t="shared" si="4"/>
        <v>#N/A</v>
      </c>
      <c r="AF25" s="10" t="e">
        <f>VLOOKUP(P25,ฐานข้อมูล!$H$52:$T$58,1+เอกสาร5!AC25)</f>
        <v>#N/A</v>
      </c>
      <c r="AG25" s="10" t="e">
        <f t="shared" si="5"/>
        <v>#N/A</v>
      </c>
    </row>
    <row r="26" spans="1:33" s="10" customFormat="1" ht="21.95" customHeight="1">
      <c r="A26" s="13"/>
      <c r="B26" s="48"/>
      <c r="C26" s="48"/>
      <c r="D26" s="14"/>
      <c r="E26" s="14"/>
      <c r="F26" s="49"/>
      <c r="G26" s="53"/>
      <c r="H26" s="82"/>
      <c r="I26" s="85"/>
      <c r="J26" s="57"/>
      <c r="K26" s="57">
        <f t="shared" si="0"/>
        <v>2000</v>
      </c>
      <c r="L26" s="9">
        <f t="shared" si="1"/>
        <v>0</v>
      </c>
      <c r="M26" s="9">
        <f t="shared" si="2"/>
        <v>2000</v>
      </c>
      <c r="P26" s="10" t="e">
        <f>VLOOKUP(E26,ฐานข้อมูล!$A$2:$E$8,2)</f>
        <v>#N/A</v>
      </c>
      <c r="Q26" s="10" t="e" cm="1">
        <f t="array" ref="Q26">VLOOKUP(P26,ฐานข้อมูล!$H$32:$T$38,{2,3,4,5,6,7,8,9,10,11,12,13},FALSE)</f>
        <v>#N/A</v>
      </c>
      <c r="AC26" s="10" t="e">
        <f t="shared" si="3"/>
        <v>#N/A</v>
      </c>
      <c r="AD26" s="10" t="e">
        <f>VLOOKUP(P26,ฐานข้อมูล!$H$42:$T$48,1+เอกสาร5!AC26,FALSE)</f>
        <v>#N/A</v>
      </c>
      <c r="AE26" s="11" t="e">
        <f t="shared" si="4"/>
        <v>#N/A</v>
      </c>
      <c r="AF26" s="10" t="e">
        <f>VLOOKUP(P26,ฐานข้อมูล!$H$52:$T$58,1+เอกสาร5!AC26)</f>
        <v>#N/A</v>
      </c>
      <c r="AG26" s="10" t="e">
        <f t="shared" si="5"/>
        <v>#N/A</v>
      </c>
    </row>
    <row r="27" spans="1:33" s="10" customFormat="1" ht="21.95" customHeight="1">
      <c r="A27" s="13"/>
      <c r="B27" s="48"/>
      <c r="C27" s="48"/>
      <c r="D27" s="14"/>
      <c r="E27" s="14"/>
      <c r="F27" s="49"/>
      <c r="G27" s="53"/>
      <c r="H27" s="82"/>
      <c r="I27" s="85"/>
      <c r="J27" s="57"/>
      <c r="K27" s="57">
        <f t="shared" si="0"/>
        <v>2000</v>
      </c>
      <c r="L27" s="9">
        <f t="shared" si="1"/>
        <v>0</v>
      </c>
      <c r="M27" s="9">
        <f t="shared" si="2"/>
        <v>2000</v>
      </c>
      <c r="P27" s="10" t="e">
        <f>VLOOKUP(E27,ฐานข้อมูล!$A$2:$E$8,2)</f>
        <v>#N/A</v>
      </c>
      <c r="Q27" s="10" t="e" cm="1">
        <f t="array" ref="Q27">VLOOKUP(P27,ฐานข้อมูล!$H$32:$T$38,{2,3,4,5,6,7,8,9,10,11,12,13},FALSE)</f>
        <v>#N/A</v>
      </c>
      <c r="AC27" s="10" t="e">
        <f t="shared" si="3"/>
        <v>#N/A</v>
      </c>
      <c r="AD27" s="10" t="e">
        <f>VLOOKUP(P27,ฐานข้อมูล!$H$42:$T$48,1+เอกสาร5!AC27,FALSE)</f>
        <v>#N/A</v>
      </c>
      <c r="AE27" s="11" t="e">
        <f t="shared" si="4"/>
        <v>#N/A</v>
      </c>
      <c r="AF27" s="10" t="e">
        <f>VLOOKUP(P27,ฐานข้อมูล!$H$52:$T$58,1+เอกสาร5!AC27)</f>
        <v>#N/A</v>
      </c>
      <c r="AG27" s="10" t="e">
        <f t="shared" si="5"/>
        <v>#N/A</v>
      </c>
    </row>
    <row r="28" spans="1:33" s="10" customFormat="1" ht="21.95" customHeight="1">
      <c r="A28" s="13"/>
      <c r="B28" s="48"/>
      <c r="C28" s="48"/>
      <c r="D28" s="14"/>
      <c r="E28" s="14"/>
      <c r="F28" s="49"/>
      <c r="G28" s="53"/>
      <c r="H28" s="82"/>
      <c r="I28" s="85"/>
      <c r="J28" s="57"/>
      <c r="K28" s="57">
        <f t="shared" si="0"/>
        <v>2000</v>
      </c>
      <c r="L28" s="9">
        <f t="shared" si="1"/>
        <v>0</v>
      </c>
      <c r="M28" s="9">
        <f t="shared" si="2"/>
        <v>2000</v>
      </c>
      <c r="P28" s="10" t="e">
        <f>VLOOKUP(E28,ฐานข้อมูล!$A$2:$E$8,2)</f>
        <v>#N/A</v>
      </c>
      <c r="Q28" s="10" t="e" cm="1">
        <f t="array" ref="Q28">VLOOKUP(P28,ฐานข้อมูล!$H$32:$T$38,{2,3,4,5,6,7,8,9,10,11,12,13},FALSE)</f>
        <v>#N/A</v>
      </c>
      <c r="AC28" s="10" t="e">
        <f t="shared" si="3"/>
        <v>#N/A</v>
      </c>
      <c r="AD28" s="10" t="e">
        <f>VLOOKUP(P28,ฐานข้อมูล!$H$42:$T$48,1+เอกสาร5!AC28,FALSE)</f>
        <v>#N/A</v>
      </c>
      <c r="AE28" s="11" t="e">
        <f t="shared" si="4"/>
        <v>#N/A</v>
      </c>
      <c r="AF28" s="10" t="e">
        <f>VLOOKUP(P28,ฐานข้อมูล!$H$52:$T$58,1+เอกสาร5!AC28)</f>
        <v>#N/A</v>
      </c>
      <c r="AG28" s="10" t="e">
        <f t="shared" si="5"/>
        <v>#N/A</v>
      </c>
    </row>
    <row r="29" spans="1:33" s="10" customFormat="1" ht="21.95" customHeight="1">
      <c r="A29" s="13"/>
      <c r="B29" s="48"/>
      <c r="C29" s="48"/>
      <c r="D29" s="14"/>
      <c r="E29" s="14"/>
      <c r="F29" s="49"/>
      <c r="G29" s="53"/>
      <c r="H29" s="82"/>
      <c r="I29" s="85"/>
      <c r="J29" s="57"/>
      <c r="K29" s="57">
        <f t="shared" si="0"/>
        <v>2000</v>
      </c>
      <c r="L29" s="9">
        <f t="shared" si="1"/>
        <v>0</v>
      </c>
      <c r="M29" s="9">
        <f t="shared" si="2"/>
        <v>2000</v>
      </c>
      <c r="P29" s="10" t="e">
        <f>VLOOKUP(E29,ฐานข้อมูล!$A$2:$E$8,2)</f>
        <v>#N/A</v>
      </c>
      <c r="Q29" s="10" t="e" cm="1">
        <f t="array" ref="Q29">VLOOKUP(P29,ฐานข้อมูล!$H$32:$T$38,{2,3,4,5,6,7,8,9,10,11,12,13},FALSE)</f>
        <v>#N/A</v>
      </c>
      <c r="AC29" s="10" t="e">
        <f t="shared" si="3"/>
        <v>#N/A</v>
      </c>
      <c r="AD29" s="10" t="e">
        <f>VLOOKUP(P29,ฐานข้อมูล!$H$42:$T$48,1+เอกสาร5!AC29,FALSE)</f>
        <v>#N/A</v>
      </c>
      <c r="AE29" s="11" t="e">
        <f t="shared" si="4"/>
        <v>#N/A</v>
      </c>
      <c r="AF29" s="10" t="e">
        <f>VLOOKUP(P29,ฐานข้อมูล!$H$52:$T$58,1+เอกสาร5!AC29)</f>
        <v>#N/A</v>
      </c>
      <c r="AG29" s="10" t="e">
        <f t="shared" si="5"/>
        <v>#N/A</v>
      </c>
    </row>
    <row r="30" spans="1:33" s="10" customFormat="1" ht="21.95" customHeight="1">
      <c r="A30" s="13"/>
      <c r="B30" s="48"/>
      <c r="C30" s="48"/>
      <c r="D30" s="14"/>
      <c r="E30" s="14"/>
      <c r="F30" s="49"/>
      <c r="G30" s="53"/>
      <c r="H30" s="82"/>
      <c r="I30" s="85"/>
      <c r="J30" s="57"/>
      <c r="K30" s="57">
        <f t="shared" si="0"/>
        <v>2000</v>
      </c>
      <c r="L30" s="9">
        <f t="shared" si="1"/>
        <v>0</v>
      </c>
      <c r="M30" s="9">
        <f t="shared" si="2"/>
        <v>2000</v>
      </c>
      <c r="P30" s="10" t="e">
        <f>VLOOKUP(E30,ฐานข้อมูล!$A$2:$E$8,2)</f>
        <v>#N/A</v>
      </c>
      <c r="Q30" s="10" t="e" cm="1">
        <f t="array" ref="Q30">VLOOKUP(P30,ฐานข้อมูล!$H$32:$T$38,{2,3,4,5,6,7,8,9,10,11,12,13},FALSE)</f>
        <v>#N/A</v>
      </c>
      <c r="AC30" s="10" t="e">
        <f t="shared" si="3"/>
        <v>#N/A</v>
      </c>
      <c r="AD30" s="10" t="e">
        <f>VLOOKUP(P30,ฐานข้อมูล!$H$42:$T$48,1+เอกสาร5!AC30,FALSE)</f>
        <v>#N/A</v>
      </c>
      <c r="AE30" s="11" t="e">
        <f t="shared" si="4"/>
        <v>#N/A</v>
      </c>
      <c r="AF30" s="10" t="e">
        <f>VLOOKUP(P30,ฐานข้อมูล!$H$52:$T$58,1+เอกสาร5!AC30)</f>
        <v>#N/A</v>
      </c>
      <c r="AG30" s="10" t="e">
        <f t="shared" si="5"/>
        <v>#N/A</v>
      </c>
    </row>
    <row r="31" spans="1:33" s="10" customFormat="1" ht="21.95" customHeight="1">
      <c r="A31" s="13"/>
      <c r="B31" s="48"/>
      <c r="C31" s="48"/>
      <c r="D31" s="14"/>
      <c r="E31" s="14"/>
      <c r="F31" s="49"/>
      <c r="G31" s="53"/>
      <c r="H31" s="82"/>
      <c r="I31" s="85"/>
      <c r="J31" s="57"/>
      <c r="K31" s="57">
        <f t="shared" si="0"/>
        <v>2000</v>
      </c>
      <c r="L31" s="9">
        <f t="shared" si="1"/>
        <v>0</v>
      </c>
      <c r="M31" s="9">
        <f t="shared" si="2"/>
        <v>2000</v>
      </c>
      <c r="P31" s="10" t="e">
        <f>VLOOKUP(E31,ฐานข้อมูล!$A$2:$E$8,2)</f>
        <v>#N/A</v>
      </c>
      <c r="Q31" s="10" t="e" cm="1">
        <f t="array" ref="Q31">VLOOKUP(P31,ฐานข้อมูล!$H$32:$T$38,{2,3,4,5,6,7,8,9,10,11,12,13},FALSE)</f>
        <v>#N/A</v>
      </c>
      <c r="AC31" s="10" t="e">
        <f t="shared" si="3"/>
        <v>#N/A</v>
      </c>
      <c r="AD31" s="10" t="e">
        <f>VLOOKUP(P31,ฐานข้อมูล!$H$42:$T$48,1+เอกสาร5!AC31,FALSE)</f>
        <v>#N/A</v>
      </c>
      <c r="AE31" s="11" t="e">
        <f t="shared" si="4"/>
        <v>#N/A</v>
      </c>
      <c r="AF31" s="10" t="e">
        <f>VLOOKUP(P31,ฐานข้อมูล!$H$52:$T$58,1+เอกสาร5!AC31)</f>
        <v>#N/A</v>
      </c>
      <c r="AG31" s="10" t="e">
        <f t="shared" si="5"/>
        <v>#N/A</v>
      </c>
    </row>
    <row r="32" spans="1:33" s="10" customFormat="1" ht="21.95" customHeight="1">
      <c r="A32" s="13"/>
      <c r="B32" s="48"/>
      <c r="C32" s="48"/>
      <c r="D32" s="14"/>
      <c r="E32" s="14"/>
      <c r="F32" s="49"/>
      <c r="G32" s="53"/>
      <c r="H32" s="82"/>
      <c r="I32" s="85"/>
      <c r="J32" s="57"/>
      <c r="K32" s="57">
        <f t="shared" si="0"/>
        <v>2000</v>
      </c>
      <c r="L32" s="9">
        <f t="shared" si="1"/>
        <v>0</v>
      </c>
      <c r="M32" s="9">
        <f t="shared" si="2"/>
        <v>2000</v>
      </c>
      <c r="P32" s="10" t="e">
        <f>VLOOKUP(E32,ฐานข้อมูล!$A$2:$E$8,2)</f>
        <v>#N/A</v>
      </c>
      <c r="Q32" s="10" t="e" cm="1">
        <f t="array" ref="Q32">VLOOKUP(P32,ฐานข้อมูล!$H$32:$T$38,{2,3,4,5,6,7,8,9,10,11,12,13},FALSE)</f>
        <v>#N/A</v>
      </c>
      <c r="AC32" s="10" t="e">
        <f t="shared" si="3"/>
        <v>#N/A</v>
      </c>
      <c r="AD32" s="10" t="e">
        <f>VLOOKUP(P32,ฐานข้อมูล!$H$42:$T$48,1+เอกสาร5!AC32,FALSE)</f>
        <v>#N/A</v>
      </c>
      <c r="AE32" s="11" t="e">
        <f t="shared" si="4"/>
        <v>#N/A</v>
      </c>
      <c r="AF32" s="10" t="e">
        <f>VLOOKUP(P32,ฐานข้อมูล!$H$52:$T$58,1+เอกสาร5!AC32)</f>
        <v>#N/A</v>
      </c>
      <c r="AG32" s="10" t="e">
        <f t="shared" si="5"/>
        <v>#N/A</v>
      </c>
    </row>
    <row r="33" spans="1:33" s="10" customFormat="1" ht="21.95" customHeight="1">
      <c r="A33" s="13"/>
      <c r="B33" s="48"/>
      <c r="C33" s="48"/>
      <c r="D33" s="14"/>
      <c r="E33" s="14"/>
      <c r="F33" s="49"/>
      <c r="G33" s="53"/>
      <c r="H33" s="82"/>
      <c r="I33" s="85"/>
      <c r="J33" s="57"/>
      <c r="K33" s="57">
        <f t="shared" si="0"/>
        <v>2000</v>
      </c>
      <c r="L33" s="9">
        <f t="shared" si="1"/>
        <v>0</v>
      </c>
      <c r="M33" s="9">
        <f t="shared" si="2"/>
        <v>2000</v>
      </c>
      <c r="P33" s="10" t="e">
        <f>VLOOKUP(E33,ฐานข้อมูล!$A$2:$E$8,2)</f>
        <v>#N/A</v>
      </c>
      <c r="Q33" s="10" t="e" cm="1">
        <f t="array" ref="Q33">VLOOKUP(P33,ฐานข้อมูล!$H$32:$T$38,{2,3,4,5,6,7,8,9,10,11,12,13},FALSE)</f>
        <v>#N/A</v>
      </c>
      <c r="AC33" s="10" t="e">
        <f t="shared" si="3"/>
        <v>#N/A</v>
      </c>
      <c r="AD33" s="10" t="e">
        <f>VLOOKUP(P33,ฐานข้อมูล!$H$42:$T$48,1+เอกสาร5!AC33,FALSE)</f>
        <v>#N/A</v>
      </c>
      <c r="AE33" s="11" t="e">
        <f t="shared" si="4"/>
        <v>#N/A</v>
      </c>
      <c r="AF33" s="10" t="e">
        <f>VLOOKUP(P33,ฐานข้อมูล!$H$52:$T$58,1+เอกสาร5!AC33)</f>
        <v>#N/A</v>
      </c>
      <c r="AG33" s="10" t="e">
        <f t="shared" si="5"/>
        <v>#N/A</v>
      </c>
    </row>
    <row r="34" spans="1:33" s="10" customFormat="1" ht="21.95" customHeight="1">
      <c r="A34" s="13"/>
      <c r="B34" s="48"/>
      <c r="C34" s="48"/>
      <c r="D34" s="14"/>
      <c r="E34" s="14"/>
      <c r="F34" s="49"/>
      <c r="G34" s="53"/>
      <c r="H34" s="82"/>
      <c r="I34" s="85"/>
      <c r="J34" s="57"/>
      <c r="K34" s="57">
        <f t="shared" si="0"/>
        <v>2000</v>
      </c>
      <c r="L34" s="9">
        <f t="shared" si="1"/>
        <v>0</v>
      </c>
      <c r="M34" s="9">
        <f t="shared" si="2"/>
        <v>2000</v>
      </c>
      <c r="P34" s="10" t="e">
        <f>VLOOKUP(E34,ฐานข้อมูล!$A$2:$E$8,2)</f>
        <v>#N/A</v>
      </c>
      <c r="Q34" s="10" t="e" cm="1">
        <f t="array" ref="Q34">VLOOKUP(P34,ฐานข้อมูล!$H$32:$T$38,{2,3,4,5,6,7,8,9,10,11,12,13},FALSE)</f>
        <v>#N/A</v>
      </c>
      <c r="AC34" s="10" t="e">
        <f t="shared" si="3"/>
        <v>#N/A</v>
      </c>
      <c r="AD34" s="10" t="e">
        <f>VLOOKUP(P34,ฐานข้อมูล!$H$42:$T$48,1+เอกสาร5!AC34,FALSE)</f>
        <v>#N/A</v>
      </c>
      <c r="AE34" s="11" t="e">
        <f t="shared" si="4"/>
        <v>#N/A</v>
      </c>
      <c r="AF34" s="10" t="e">
        <f>VLOOKUP(P34,ฐานข้อมูล!$H$52:$T$58,1+เอกสาร5!AC34)</f>
        <v>#N/A</v>
      </c>
      <c r="AG34" s="10" t="e">
        <f t="shared" si="5"/>
        <v>#N/A</v>
      </c>
    </row>
    <row r="35" spans="1:33" s="10" customFormat="1" ht="21.95" customHeight="1">
      <c r="A35" s="13"/>
      <c r="B35" s="48"/>
      <c r="C35" s="48"/>
      <c r="D35" s="14"/>
      <c r="E35" s="14"/>
      <c r="F35" s="49"/>
      <c r="G35" s="53"/>
      <c r="H35" s="82"/>
      <c r="I35" s="85"/>
      <c r="J35" s="57"/>
      <c r="K35" s="57">
        <f t="shared" si="0"/>
        <v>2000</v>
      </c>
      <c r="L35" s="9">
        <f t="shared" si="1"/>
        <v>0</v>
      </c>
      <c r="M35" s="9">
        <f t="shared" si="2"/>
        <v>2000</v>
      </c>
      <c r="P35" s="10" t="e">
        <f>VLOOKUP(E35,ฐานข้อมูล!$A$2:$E$8,2)</f>
        <v>#N/A</v>
      </c>
      <c r="Q35" s="10" t="e" cm="1">
        <f t="array" ref="Q35">VLOOKUP(P35,ฐานข้อมูล!$H$32:$T$38,{2,3,4,5,6,7,8,9,10,11,12,13},FALSE)</f>
        <v>#N/A</v>
      </c>
      <c r="AC35" s="10" t="e">
        <f t="shared" si="3"/>
        <v>#N/A</v>
      </c>
      <c r="AD35" s="10" t="e">
        <f>VLOOKUP(P35,ฐานข้อมูล!$H$42:$T$48,1+เอกสาร5!AC35,FALSE)</f>
        <v>#N/A</v>
      </c>
      <c r="AE35" s="11" t="e">
        <f t="shared" si="4"/>
        <v>#N/A</v>
      </c>
      <c r="AF35" s="10" t="e">
        <f>VLOOKUP(P35,ฐานข้อมูล!$H$52:$T$58,1+เอกสาร5!AC35)</f>
        <v>#N/A</v>
      </c>
      <c r="AG35" s="10" t="e">
        <f t="shared" si="5"/>
        <v>#N/A</v>
      </c>
    </row>
    <row r="36" spans="1:33" s="10" customFormat="1" ht="21.95" customHeight="1">
      <c r="A36" s="13"/>
      <c r="B36" s="48"/>
      <c r="C36" s="48"/>
      <c r="D36" s="14"/>
      <c r="E36" s="14"/>
      <c r="F36" s="49"/>
      <c r="G36" s="53"/>
      <c r="H36" s="82"/>
      <c r="I36" s="85"/>
      <c r="J36" s="57"/>
      <c r="K36" s="57">
        <f t="shared" si="0"/>
        <v>2000</v>
      </c>
      <c r="L36" s="9">
        <f t="shared" si="1"/>
        <v>0</v>
      </c>
      <c r="M36" s="9">
        <f t="shared" si="2"/>
        <v>2000</v>
      </c>
      <c r="P36" s="10" t="e">
        <f>VLOOKUP(E36,ฐานข้อมูล!$A$2:$E$8,2)</f>
        <v>#N/A</v>
      </c>
      <c r="Q36" s="10" t="e" cm="1">
        <f t="array" ref="Q36">VLOOKUP(P36,ฐานข้อมูล!$H$32:$T$38,{2,3,4,5,6,7,8,9,10,11,12,13},FALSE)</f>
        <v>#N/A</v>
      </c>
      <c r="AC36" s="10" t="e">
        <f t="shared" si="3"/>
        <v>#N/A</v>
      </c>
      <c r="AD36" s="10" t="e">
        <f>VLOOKUP(P36,ฐานข้อมูล!$H$42:$T$48,1+เอกสาร5!AC36,FALSE)</f>
        <v>#N/A</v>
      </c>
      <c r="AE36" s="11" t="e">
        <f t="shared" si="4"/>
        <v>#N/A</v>
      </c>
      <c r="AF36" s="10" t="e">
        <f>VLOOKUP(P36,ฐานข้อมูล!$H$52:$T$58,1+เอกสาร5!AC36)</f>
        <v>#N/A</v>
      </c>
      <c r="AG36" s="10" t="e">
        <f t="shared" si="5"/>
        <v>#N/A</v>
      </c>
    </row>
    <row r="37" spans="1:33" s="10" customFormat="1" ht="21.95" customHeight="1">
      <c r="A37" s="13"/>
      <c r="B37" s="48"/>
      <c r="C37" s="48"/>
      <c r="D37" s="14"/>
      <c r="E37" s="14"/>
      <c r="F37" s="49"/>
      <c r="G37" s="53"/>
      <c r="H37" s="82"/>
      <c r="I37" s="85"/>
      <c r="J37" s="57"/>
      <c r="K37" s="57">
        <f t="shared" si="0"/>
        <v>2000</v>
      </c>
      <c r="L37" s="9">
        <f t="shared" si="1"/>
        <v>0</v>
      </c>
      <c r="M37" s="9">
        <f t="shared" si="2"/>
        <v>2000</v>
      </c>
      <c r="P37" s="10" t="e">
        <f>VLOOKUP(E37,ฐานข้อมูล!$A$2:$E$8,2)</f>
        <v>#N/A</v>
      </c>
      <c r="Q37" s="10" t="e" cm="1">
        <f t="array" ref="Q37">VLOOKUP(P37,ฐานข้อมูล!$H$32:$T$38,{2,3,4,5,6,7,8,9,10,11,12,13},FALSE)</f>
        <v>#N/A</v>
      </c>
      <c r="AC37" s="10" t="e">
        <f t="shared" si="3"/>
        <v>#N/A</v>
      </c>
      <c r="AD37" s="10" t="e">
        <f>VLOOKUP(P37,ฐานข้อมูล!$H$42:$T$48,1+เอกสาร5!AC37,FALSE)</f>
        <v>#N/A</v>
      </c>
      <c r="AE37" s="11" t="e">
        <f t="shared" si="4"/>
        <v>#N/A</v>
      </c>
      <c r="AF37" s="10" t="e">
        <f>VLOOKUP(P37,ฐานข้อมูล!$H$52:$T$58,1+เอกสาร5!AC37)</f>
        <v>#N/A</v>
      </c>
      <c r="AG37" s="10" t="e">
        <f t="shared" si="5"/>
        <v>#N/A</v>
      </c>
    </row>
    <row r="38" spans="1:33" s="10" customFormat="1" ht="21.95" customHeight="1">
      <c r="A38" s="13"/>
      <c r="B38" s="48"/>
      <c r="C38" s="48"/>
      <c r="D38" s="14"/>
      <c r="E38" s="14"/>
      <c r="F38" s="49"/>
      <c r="G38" s="53"/>
      <c r="H38" s="82"/>
      <c r="I38" s="85"/>
      <c r="J38" s="57"/>
      <c r="K38" s="57">
        <f t="shared" si="0"/>
        <v>2000</v>
      </c>
      <c r="L38" s="9">
        <f t="shared" si="1"/>
        <v>0</v>
      </c>
      <c r="M38" s="9">
        <f t="shared" si="2"/>
        <v>2000</v>
      </c>
      <c r="P38" s="10" t="e">
        <f>VLOOKUP(E38,ฐานข้อมูล!$A$2:$E$8,2)</f>
        <v>#N/A</v>
      </c>
      <c r="Q38" s="10" t="e" cm="1">
        <f t="array" ref="Q38">VLOOKUP(P38,ฐานข้อมูล!$H$32:$T$38,{2,3,4,5,6,7,8,9,10,11,12,13},FALSE)</f>
        <v>#N/A</v>
      </c>
      <c r="AC38" s="10" t="e">
        <f t="shared" si="3"/>
        <v>#N/A</v>
      </c>
      <c r="AD38" s="10" t="e">
        <f>VLOOKUP(P38,ฐานข้อมูล!$H$42:$T$48,1+เอกสาร5!AC38,FALSE)</f>
        <v>#N/A</v>
      </c>
      <c r="AE38" s="11" t="e">
        <f t="shared" si="4"/>
        <v>#N/A</v>
      </c>
      <c r="AF38" s="10" t="e">
        <f>VLOOKUP(P38,ฐานข้อมูล!$H$52:$T$58,1+เอกสาร5!AC38)</f>
        <v>#N/A</v>
      </c>
      <c r="AG38" s="10" t="e">
        <f t="shared" si="5"/>
        <v>#N/A</v>
      </c>
    </row>
    <row r="39" spans="1:33" s="10" customFormat="1" ht="21.95" customHeight="1">
      <c r="A39" s="13"/>
      <c r="B39" s="48"/>
      <c r="C39" s="48"/>
      <c r="D39" s="14"/>
      <c r="E39" s="14"/>
      <c r="F39" s="49"/>
      <c r="G39" s="53"/>
      <c r="H39" s="82"/>
      <c r="I39" s="85"/>
      <c r="J39" s="57"/>
      <c r="K39" s="57">
        <f t="shared" si="0"/>
        <v>2000</v>
      </c>
      <c r="L39" s="9">
        <f t="shared" si="1"/>
        <v>0</v>
      </c>
      <c r="M39" s="9">
        <f t="shared" si="2"/>
        <v>2000</v>
      </c>
      <c r="P39" s="10" t="e">
        <f>VLOOKUP(E39,ฐานข้อมูล!$A$2:$E$8,2)</f>
        <v>#N/A</v>
      </c>
      <c r="Q39" s="10" t="e" cm="1">
        <f t="array" ref="Q39">VLOOKUP(P39,ฐานข้อมูล!$H$32:$T$38,{2,3,4,5,6,7,8,9,10,11,12,13},FALSE)</f>
        <v>#N/A</v>
      </c>
      <c r="AC39" s="10" t="e">
        <f t="shared" si="3"/>
        <v>#N/A</v>
      </c>
      <c r="AD39" s="10" t="e">
        <f>VLOOKUP(P39,ฐานข้อมูล!$H$42:$T$48,1+เอกสาร5!AC39,FALSE)</f>
        <v>#N/A</v>
      </c>
      <c r="AE39" s="11" t="e">
        <f t="shared" si="4"/>
        <v>#N/A</v>
      </c>
      <c r="AF39" s="10" t="e">
        <f>VLOOKUP(P39,ฐานข้อมูล!$H$52:$T$58,1+เอกสาร5!AC39)</f>
        <v>#N/A</v>
      </c>
      <c r="AG39" s="10" t="e">
        <f t="shared" si="5"/>
        <v>#N/A</v>
      </c>
    </row>
    <row r="40" spans="1:33" s="10" customFormat="1" ht="21.95" customHeight="1">
      <c r="A40" s="13"/>
      <c r="B40" s="48"/>
      <c r="C40" s="48"/>
      <c r="D40" s="14"/>
      <c r="E40" s="14"/>
      <c r="F40" s="49"/>
      <c r="G40" s="53"/>
      <c r="H40" s="82"/>
      <c r="I40" s="85"/>
      <c r="J40" s="57"/>
      <c r="K40" s="57">
        <f t="shared" si="0"/>
        <v>2000</v>
      </c>
      <c r="L40" s="9">
        <f t="shared" si="1"/>
        <v>0</v>
      </c>
      <c r="M40" s="9">
        <f t="shared" si="2"/>
        <v>2000</v>
      </c>
      <c r="P40" s="10" t="e">
        <f>VLOOKUP(E40,ฐานข้อมูล!$A$2:$E$8,2)</f>
        <v>#N/A</v>
      </c>
      <c r="Q40" s="10" t="e" cm="1">
        <f t="array" ref="Q40">VLOOKUP(P40,ฐานข้อมูล!$H$32:$T$38,{2,3,4,5,6,7,8,9,10,11,12,13},FALSE)</f>
        <v>#N/A</v>
      </c>
      <c r="AC40" s="10" t="e">
        <f t="shared" si="3"/>
        <v>#N/A</v>
      </c>
      <c r="AD40" s="10" t="e">
        <f>VLOOKUP(P40,ฐานข้อมูล!$H$42:$T$48,1+เอกสาร5!AC40,FALSE)</f>
        <v>#N/A</v>
      </c>
      <c r="AE40" s="11" t="e">
        <f t="shared" si="4"/>
        <v>#N/A</v>
      </c>
      <c r="AF40" s="10" t="e">
        <f>VLOOKUP(P40,ฐานข้อมูล!$H$52:$T$58,1+เอกสาร5!AC40)</f>
        <v>#N/A</v>
      </c>
      <c r="AG40" s="10" t="e">
        <f t="shared" si="5"/>
        <v>#N/A</v>
      </c>
    </row>
    <row r="41" spans="1:33" s="10" customFormat="1" ht="21.95" customHeight="1">
      <c r="A41" s="13"/>
      <c r="B41" s="48"/>
      <c r="C41" s="48"/>
      <c r="D41" s="14"/>
      <c r="E41" s="14"/>
      <c r="F41" s="49"/>
      <c r="G41" s="53"/>
      <c r="H41" s="82"/>
      <c r="I41" s="85"/>
      <c r="J41" s="57"/>
      <c r="K41" s="57">
        <f t="shared" si="0"/>
        <v>2000</v>
      </c>
      <c r="L41" s="9">
        <f t="shared" si="1"/>
        <v>0</v>
      </c>
      <c r="M41" s="9">
        <f t="shared" si="2"/>
        <v>2000</v>
      </c>
      <c r="P41" s="10" t="e">
        <f>VLOOKUP(E41,ฐานข้อมูล!$A$2:$E$8,2)</f>
        <v>#N/A</v>
      </c>
      <c r="Q41" s="10" t="e" cm="1">
        <f t="array" ref="Q41">VLOOKUP(P41,ฐานข้อมูล!$H$32:$T$38,{2,3,4,5,6,7,8,9,10,11,12,13},FALSE)</f>
        <v>#N/A</v>
      </c>
      <c r="AC41" s="10" t="e">
        <f t="shared" si="3"/>
        <v>#N/A</v>
      </c>
      <c r="AD41" s="10" t="e">
        <f>VLOOKUP(P41,ฐานข้อมูล!$H$42:$T$48,1+เอกสาร5!AC41,FALSE)</f>
        <v>#N/A</v>
      </c>
      <c r="AE41" s="11" t="e">
        <f t="shared" si="4"/>
        <v>#N/A</v>
      </c>
      <c r="AF41" s="10" t="e">
        <f>VLOOKUP(P41,ฐานข้อมูล!$H$52:$T$58,1+เอกสาร5!AC41)</f>
        <v>#N/A</v>
      </c>
      <c r="AG41" s="10" t="e">
        <f t="shared" si="5"/>
        <v>#N/A</v>
      </c>
    </row>
    <row r="42" spans="1:33" s="10" customFormat="1" ht="21.95" customHeight="1">
      <c r="A42" s="13"/>
      <c r="B42" s="48"/>
      <c r="C42" s="48"/>
      <c r="D42" s="14"/>
      <c r="E42" s="14"/>
      <c r="F42" s="49"/>
      <c r="G42" s="53"/>
      <c r="H42" s="82"/>
      <c r="I42" s="85"/>
      <c r="J42" s="57"/>
      <c r="K42" s="57">
        <f t="shared" si="0"/>
        <v>2000</v>
      </c>
      <c r="L42" s="9">
        <f t="shared" si="1"/>
        <v>0</v>
      </c>
      <c r="M42" s="9">
        <f t="shared" si="2"/>
        <v>2000</v>
      </c>
      <c r="P42" s="10" t="e">
        <f>VLOOKUP(E42,ฐานข้อมูล!$A$2:$E$8,2)</f>
        <v>#N/A</v>
      </c>
      <c r="Q42" s="10" t="e" cm="1">
        <f t="array" ref="Q42">VLOOKUP(P42,ฐานข้อมูล!$H$32:$T$38,{2,3,4,5,6,7,8,9,10,11,12,13},FALSE)</f>
        <v>#N/A</v>
      </c>
      <c r="AC42" s="10" t="e">
        <f t="shared" si="3"/>
        <v>#N/A</v>
      </c>
      <c r="AD42" s="10" t="e">
        <f>VLOOKUP(P42,ฐานข้อมูล!$H$42:$T$48,1+เอกสาร5!AC42,FALSE)</f>
        <v>#N/A</v>
      </c>
      <c r="AE42" s="11" t="e">
        <f t="shared" si="4"/>
        <v>#N/A</v>
      </c>
      <c r="AF42" s="10" t="e">
        <f>VLOOKUP(P42,ฐานข้อมูล!$H$52:$T$58,1+เอกสาร5!AC42)</f>
        <v>#N/A</v>
      </c>
      <c r="AG42" s="10" t="e">
        <f t="shared" si="5"/>
        <v>#N/A</v>
      </c>
    </row>
    <row r="43" spans="1:33" s="10" customFormat="1" ht="21.95" customHeight="1">
      <c r="A43" s="13"/>
      <c r="B43" s="48"/>
      <c r="C43" s="48"/>
      <c r="D43" s="14"/>
      <c r="E43" s="14"/>
      <c r="F43" s="49"/>
      <c r="G43" s="53"/>
      <c r="H43" s="82"/>
      <c r="I43" s="85"/>
      <c r="J43" s="57"/>
      <c r="K43" s="57">
        <f t="shared" si="0"/>
        <v>2000</v>
      </c>
      <c r="L43" s="9">
        <f t="shared" si="1"/>
        <v>0</v>
      </c>
      <c r="M43" s="9">
        <f t="shared" si="2"/>
        <v>2000</v>
      </c>
      <c r="P43" s="10" t="e">
        <f>VLOOKUP(E43,ฐานข้อมูล!$A$2:$E$8,2)</f>
        <v>#N/A</v>
      </c>
      <c r="Q43" s="10" t="e" cm="1">
        <f t="array" ref="Q43">VLOOKUP(P43,ฐานข้อมูล!$H$32:$T$38,{2,3,4,5,6,7,8,9,10,11,12,13},FALSE)</f>
        <v>#N/A</v>
      </c>
      <c r="AC43" s="10" t="e">
        <f t="shared" si="3"/>
        <v>#N/A</v>
      </c>
      <c r="AD43" s="10" t="e">
        <f>VLOOKUP(P43,ฐานข้อมูล!$H$42:$T$48,1+เอกสาร5!AC43,FALSE)</f>
        <v>#N/A</v>
      </c>
      <c r="AE43" s="11" t="e">
        <f t="shared" si="4"/>
        <v>#N/A</v>
      </c>
      <c r="AF43" s="10" t="e">
        <f>VLOOKUP(P43,ฐานข้อมูล!$H$52:$T$58,1+เอกสาร5!AC43)</f>
        <v>#N/A</v>
      </c>
      <c r="AG43" s="10" t="e">
        <f t="shared" si="5"/>
        <v>#N/A</v>
      </c>
    </row>
    <row r="44" spans="1:33" s="10" customFormat="1" ht="21.95" customHeight="1">
      <c r="A44" s="13"/>
      <c r="B44" s="48"/>
      <c r="C44" s="48"/>
      <c r="D44" s="14"/>
      <c r="E44" s="14"/>
      <c r="F44" s="49"/>
      <c r="G44" s="53"/>
      <c r="H44" s="82"/>
      <c r="I44" s="85"/>
      <c r="J44" s="57"/>
      <c r="K44" s="57">
        <f t="shared" si="0"/>
        <v>2000</v>
      </c>
      <c r="L44" s="9">
        <f t="shared" si="1"/>
        <v>0</v>
      </c>
      <c r="M44" s="9">
        <f t="shared" si="2"/>
        <v>2000</v>
      </c>
      <c r="P44" s="10" t="e">
        <f>VLOOKUP(E44,ฐานข้อมูล!$A$2:$E$8,2)</f>
        <v>#N/A</v>
      </c>
      <c r="Q44" s="10" t="e" cm="1">
        <f t="array" ref="Q44">VLOOKUP(P44,ฐานข้อมูล!$H$32:$T$38,{2,3,4,5,6,7,8,9,10,11,12,13},FALSE)</f>
        <v>#N/A</v>
      </c>
      <c r="AC44" s="10" t="e">
        <f t="shared" si="3"/>
        <v>#N/A</v>
      </c>
      <c r="AD44" s="10" t="e">
        <f>VLOOKUP(P44,ฐานข้อมูล!$H$42:$T$48,1+เอกสาร5!AC44,FALSE)</f>
        <v>#N/A</v>
      </c>
      <c r="AE44" s="11" t="e">
        <f t="shared" si="4"/>
        <v>#N/A</v>
      </c>
      <c r="AF44" s="10" t="e">
        <f>VLOOKUP(P44,ฐานข้อมูล!$H$52:$T$58,1+เอกสาร5!AC44)</f>
        <v>#N/A</v>
      </c>
      <c r="AG44" s="10" t="e">
        <f t="shared" si="5"/>
        <v>#N/A</v>
      </c>
    </row>
    <row r="45" spans="1:33" s="10" customFormat="1" ht="21.95" customHeight="1">
      <c r="A45" s="13"/>
      <c r="B45" s="48"/>
      <c r="C45" s="48"/>
      <c r="D45" s="14"/>
      <c r="E45" s="14"/>
      <c r="F45" s="49"/>
      <c r="G45" s="53"/>
      <c r="H45" s="82"/>
      <c r="I45" s="85"/>
      <c r="J45" s="57"/>
      <c r="K45" s="57">
        <f t="shared" si="0"/>
        <v>2000</v>
      </c>
      <c r="L45" s="9">
        <f t="shared" si="1"/>
        <v>0</v>
      </c>
      <c r="M45" s="9">
        <f t="shared" si="2"/>
        <v>2000</v>
      </c>
      <c r="P45" s="10" t="e">
        <f>VLOOKUP(E45,ฐานข้อมูล!$A$2:$E$8,2)</f>
        <v>#N/A</v>
      </c>
      <c r="Q45" s="10" t="e" cm="1">
        <f t="array" ref="Q45">VLOOKUP(P45,ฐานข้อมูล!$H$32:$T$38,{2,3,4,5,6,7,8,9,10,11,12,13},FALSE)</f>
        <v>#N/A</v>
      </c>
      <c r="AC45" s="10" t="e">
        <f t="shared" si="3"/>
        <v>#N/A</v>
      </c>
      <c r="AD45" s="10" t="e">
        <f>VLOOKUP(P45,ฐานข้อมูล!$H$42:$T$48,1+เอกสาร5!AC45,FALSE)</f>
        <v>#N/A</v>
      </c>
      <c r="AE45" s="11" t="e">
        <f t="shared" si="4"/>
        <v>#N/A</v>
      </c>
      <c r="AF45" s="10" t="e">
        <f>VLOOKUP(P45,ฐานข้อมูล!$H$52:$T$58,1+เอกสาร5!AC45)</f>
        <v>#N/A</v>
      </c>
      <c r="AG45" s="10" t="e">
        <f t="shared" si="5"/>
        <v>#N/A</v>
      </c>
    </row>
    <row r="46" spans="1:33" s="10" customFormat="1" ht="21.95" customHeight="1">
      <c r="A46" s="13"/>
      <c r="B46" s="48"/>
      <c r="C46" s="48"/>
      <c r="D46" s="14"/>
      <c r="E46" s="14"/>
      <c r="F46" s="49"/>
      <c r="G46" s="53"/>
      <c r="H46" s="82"/>
      <c r="I46" s="85"/>
      <c r="J46" s="57"/>
      <c r="K46" s="57">
        <f t="shared" si="0"/>
        <v>2000</v>
      </c>
      <c r="L46" s="9">
        <f t="shared" si="1"/>
        <v>0</v>
      </c>
      <c r="M46" s="9">
        <f t="shared" si="2"/>
        <v>2000</v>
      </c>
      <c r="P46" s="10" t="e">
        <f>VLOOKUP(E46,ฐานข้อมูล!$A$2:$E$8,2)</f>
        <v>#N/A</v>
      </c>
      <c r="Q46" s="10" t="e" cm="1">
        <f t="array" ref="Q46">VLOOKUP(P46,ฐานข้อมูล!$H$32:$T$38,{2,3,4,5,6,7,8,9,10,11,12,13},FALSE)</f>
        <v>#N/A</v>
      </c>
      <c r="AC46" s="10" t="e">
        <f t="shared" si="3"/>
        <v>#N/A</v>
      </c>
      <c r="AD46" s="10" t="e">
        <f>VLOOKUP(P46,ฐานข้อมูล!$H$42:$T$48,1+เอกสาร5!AC46,FALSE)</f>
        <v>#N/A</v>
      </c>
      <c r="AE46" s="11" t="e">
        <f t="shared" si="4"/>
        <v>#N/A</v>
      </c>
      <c r="AF46" s="10" t="e">
        <f>VLOOKUP(P46,ฐานข้อมูล!$H$52:$T$58,1+เอกสาร5!AC46)</f>
        <v>#N/A</v>
      </c>
      <c r="AG46" s="10" t="e">
        <f t="shared" si="5"/>
        <v>#N/A</v>
      </c>
    </row>
    <row r="47" spans="1:33" s="10" customFormat="1" ht="21.95" customHeight="1">
      <c r="A47" s="13"/>
      <c r="B47" s="48"/>
      <c r="C47" s="48"/>
      <c r="D47" s="14"/>
      <c r="E47" s="14"/>
      <c r="F47" s="49"/>
      <c r="G47" s="53"/>
      <c r="H47" s="82"/>
      <c r="I47" s="85"/>
      <c r="J47" s="57"/>
      <c r="K47" s="57">
        <f t="shared" si="0"/>
        <v>2000</v>
      </c>
      <c r="L47" s="9">
        <f t="shared" si="1"/>
        <v>0</v>
      </c>
      <c r="M47" s="9">
        <f t="shared" si="2"/>
        <v>2000</v>
      </c>
      <c r="P47" s="10" t="e">
        <f>VLOOKUP(E47,ฐานข้อมูล!$A$2:$E$8,2)</f>
        <v>#N/A</v>
      </c>
      <c r="Q47" s="10" t="e" cm="1">
        <f t="array" ref="Q47">VLOOKUP(P47,ฐานข้อมูล!$H$32:$T$38,{2,3,4,5,6,7,8,9,10,11,12,13},FALSE)</f>
        <v>#N/A</v>
      </c>
      <c r="AC47" s="10" t="e">
        <f t="shared" si="3"/>
        <v>#N/A</v>
      </c>
      <c r="AD47" s="10" t="e">
        <f>VLOOKUP(P47,ฐานข้อมูล!$H$42:$T$48,1+เอกสาร5!AC47,FALSE)</f>
        <v>#N/A</v>
      </c>
      <c r="AE47" s="11" t="e">
        <f t="shared" si="4"/>
        <v>#N/A</v>
      </c>
      <c r="AF47" s="10" t="e">
        <f>VLOOKUP(P47,ฐานข้อมูล!$H$52:$T$58,1+เอกสาร5!AC47)</f>
        <v>#N/A</v>
      </c>
      <c r="AG47" s="10" t="e">
        <f t="shared" si="5"/>
        <v>#N/A</v>
      </c>
    </row>
    <row r="48" spans="1:33" s="10" customFormat="1" ht="21.95" customHeight="1">
      <c r="A48" s="13"/>
      <c r="B48" s="48"/>
      <c r="C48" s="48"/>
      <c r="D48" s="14"/>
      <c r="E48" s="14"/>
      <c r="F48" s="49"/>
      <c r="G48" s="53"/>
      <c r="H48" s="82"/>
      <c r="I48" s="85"/>
      <c r="J48" s="57"/>
      <c r="K48" s="57">
        <f t="shared" si="0"/>
        <v>2000</v>
      </c>
      <c r="L48" s="9">
        <f t="shared" si="1"/>
        <v>0</v>
      </c>
      <c r="M48" s="9">
        <f t="shared" si="2"/>
        <v>2000</v>
      </c>
      <c r="P48" s="10" t="e">
        <f>VLOOKUP(E48,ฐานข้อมูล!$A$2:$E$8,2)</f>
        <v>#N/A</v>
      </c>
      <c r="Q48" s="10" t="e" cm="1">
        <f t="array" ref="Q48">VLOOKUP(P48,ฐานข้อมูล!$H$32:$T$38,{2,3,4,5,6,7,8,9,10,11,12,13},FALSE)</f>
        <v>#N/A</v>
      </c>
      <c r="AC48" s="10" t="e">
        <f t="shared" si="3"/>
        <v>#N/A</v>
      </c>
      <c r="AD48" s="10" t="e">
        <f>VLOOKUP(P48,ฐานข้อมูล!$H$42:$T$48,1+เอกสาร5!AC48,FALSE)</f>
        <v>#N/A</v>
      </c>
      <c r="AE48" s="11" t="e">
        <f t="shared" si="4"/>
        <v>#N/A</v>
      </c>
      <c r="AF48" s="10" t="e">
        <f>VLOOKUP(P48,ฐานข้อมูล!$H$52:$T$58,1+เอกสาร5!AC48)</f>
        <v>#N/A</v>
      </c>
      <c r="AG48" s="10" t="e">
        <f t="shared" si="5"/>
        <v>#N/A</v>
      </c>
    </row>
    <row r="49" spans="1:33" s="10" customFormat="1" ht="21.95" customHeight="1">
      <c r="A49" s="13"/>
      <c r="B49" s="48"/>
      <c r="C49" s="48"/>
      <c r="D49" s="14"/>
      <c r="E49" s="14"/>
      <c r="F49" s="49"/>
      <c r="G49" s="53"/>
      <c r="H49" s="82"/>
      <c r="I49" s="85"/>
      <c r="J49" s="57"/>
      <c r="K49" s="57">
        <f t="shared" si="0"/>
        <v>2000</v>
      </c>
      <c r="L49" s="9">
        <f t="shared" si="1"/>
        <v>0</v>
      </c>
      <c r="M49" s="9">
        <f t="shared" si="2"/>
        <v>2000</v>
      </c>
      <c r="P49" s="10" t="e">
        <f>VLOOKUP(E49,ฐานข้อมูล!$A$2:$E$8,2)</f>
        <v>#N/A</v>
      </c>
      <c r="Q49" s="10" t="e" cm="1">
        <f t="array" ref="Q49">VLOOKUP(P49,ฐานข้อมูล!$H$32:$T$38,{2,3,4,5,6,7,8,9,10,11,12,13},FALSE)</f>
        <v>#N/A</v>
      </c>
      <c r="AC49" s="10" t="e">
        <f t="shared" si="3"/>
        <v>#N/A</v>
      </c>
      <c r="AD49" s="10" t="e">
        <f>VLOOKUP(P49,ฐานข้อมูล!$H$42:$T$48,1+เอกสาร5!AC49,FALSE)</f>
        <v>#N/A</v>
      </c>
      <c r="AE49" s="11" t="e">
        <f t="shared" si="4"/>
        <v>#N/A</v>
      </c>
      <c r="AF49" s="10" t="e">
        <f>VLOOKUP(P49,ฐานข้อมูล!$H$52:$T$58,1+เอกสาร5!AC49)</f>
        <v>#N/A</v>
      </c>
      <c r="AG49" s="10" t="e">
        <f t="shared" si="5"/>
        <v>#N/A</v>
      </c>
    </row>
    <row r="50" spans="1:33" s="10" customFormat="1" ht="21.95" customHeight="1">
      <c r="A50" s="13"/>
      <c r="B50" s="48"/>
      <c r="C50" s="48"/>
      <c r="D50" s="14"/>
      <c r="E50" s="14"/>
      <c r="F50" s="49"/>
      <c r="G50" s="53"/>
      <c r="H50" s="82"/>
      <c r="I50" s="85"/>
      <c r="J50" s="57"/>
      <c r="K50" s="57">
        <f t="shared" si="0"/>
        <v>2000</v>
      </c>
      <c r="L50" s="9">
        <f t="shared" si="1"/>
        <v>0</v>
      </c>
      <c r="M50" s="9">
        <f t="shared" si="2"/>
        <v>2000</v>
      </c>
      <c r="P50" s="10" t="e">
        <f>VLOOKUP(E50,ฐานข้อมูล!$A$2:$E$8,2)</f>
        <v>#N/A</v>
      </c>
      <c r="Q50" s="10" t="e" cm="1">
        <f t="array" ref="Q50">VLOOKUP(P50,ฐานข้อมูล!$H$32:$T$38,{2,3,4,5,6,7,8,9,10,11,12,13},FALSE)</f>
        <v>#N/A</v>
      </c>
      <c r="AC50" s="10" t="e">
        <f t="shared" si="3"/>
        <v>#N/A</v>
      </c>
      <c r="AD50" s="10" t="e">
        <f>VLOOKUP(P50,ฐานข้อมูล!$H$42:$T$48,1+เอกสาร5!AC50,FALSE)</f>
        <v>#N/A</v>
      </c>
      <c r="AE50" s="11" t="e">
        <f t="shared" si="4"/>
        <v>#N/A</v>
      </c>
      <c r="AF50" s="10" t="e">
        <f>VLOOKUP(P50,ฐานข้อมูล!$H$52:$T$58,1+เอกสาร5!AC50)</f>
        <v>#N/A</v>
      </c>
      <c r="AG50" s="10" t="e">
        <f t="shared" si="5"/>
        <v>#N/A</v>
      </c>
    </row>
    <row r="51" spans="1:33" s="10" customFormat="1" ht="21.95" customHeight="1">
      <c r="A51" s="13"/>
      <c r="B51" s="48"/>
      <c r="C51" s="48"/>
      <c r="D51" s="14"/>
      <c r="E51" s="14"/>
      <c r="F51" s="49"/>
      <c r="G51" s="53"/>
      <c r="H51" s="82"/>
      <c r="I51" s="85"/>
      <c r="J51" s="57"/>
      <c r="K51" s="57">
        <f t="shared" si="0"/>
        <v>2000</v>
      </c>
      <c r="L51" s="9">
        <f t="shared" si="1"/>
        <v>0</v>
      </c>
      <c r="M51" s="9">
        <f t="shared" si="2"/>
        <v>2000</v>
      </c>
      <c r="P51" s="10" t="e">
        <f>VLOOKUP(E51,ฐานข้อมูล!$A$2:$E$8,2)</f>
        <v>#N/A</v>
      </c>
      <c r="Q51" s="10" t="e" cm="1">
        <f t="array" ref="Q51">VLOOKUP(P51,ฐานข้อมูล!$H$32:$T$38,{2,3,4,5,6,7,8,9,10,11,12,13},FALSE)</f>
        <v>#N/A</v>
      </c>
      <c r="AC51" s="10" t="e">
        <f t="shared" si="3"/>
        <v>#N/A</v>
      </c>
      <c r="AD51" s="10" t="e">
        <f>VLOOKUP(P51,ฐานข้อมูล!$H$42:$T$48,1+เอกสาร5!AC51,FALSE)</f>
        <v>#N/A</v>
      </c>
      <c r="AE51" s="11" t="e">
        <f t="shared" si="4"/>
        <v>#N/A</v>
      </c>
      <c r="AF51" s="10" t="e">
        <f>VLOOKUP(P51,ฐานข้อมูล!$H$52:$T$58,1+เอกสาร5!AC51)</f>
        <v>#N/A</v>
      </c>
      <c r="AG51" s="10" t="e">
        <f t="shared" si="5"/>
        <v>#N/A</v>
      </c>
    </row>
    <row r="52" spans="1:33" s="10" customFormat="1" ht="21.95" customHeight="1">
      <c r="A52" s="13"/>
      <c r="B52" s="48"/>
      <c r="C52" s="48"/>
      <c r="D52" s="14"/>
      <c r="E52" s="14"/>
      <c r="F52" s="49"/>
      <c r="G52" s="53"/>
      <c r="H52" s="82"/>
      <c r="I52" s="85"/>
      <c r="J52" s="57"/>
      <c r="K52" s="57">
        <f t="shared" si="0"/>
        <v>2000</v>
      </c>
      <c r="L52" s="9">
        <f t="shared" si="1"/>
        <v>0</v>
      </c>
      <c r="M52" s="9">
        <f t="shared" si="2"/>
        <v>2000</v>
      </c>
      <c r="P52" s="10" t="e">
        <f>VLOOKUP(E52,ฐานข้อมูล!$A$2:$E$8,2)</f>
        <v>#N/A</v>
      </c>
      <c r="Q52" s="10" t="e" cm="1">
        <f t="array" ref="Q52">VLOOKUP(P52,ฐานข้อมูล!$H$32:$T$38,{2,3,4,5,6,7,8,9,10,11,12,13},FALSE)</f>
        <v>#N/A</v>
      </c>
      <c r="AC52" s="10" t="e">
        <f t="shared" si="3"/>
        <v>#N/A</v>
      </c>
      <c r="AD52" s="10" t="e">
        <f>VLOOKUP(P52,ฐานข้อมูล!$H$42:$T$48,1+เอกสาร5!AC52,FALSE)</f>
        <v>#N/A</v>
      </c>
      <c r="AE52" s="11" t="e">
        <f t="shared" si="4"/>
        <v>#N/A</v>
      </c>
      <c r="AF52" s="10" t="e">
        <f>VLOOKUP(P52,ฐานข้อมูล!$H$52:$T$58,1+เอกสาร5!AC52)</f>
        <v>#N/A</v>
      </c>
      <c r="AG52" s="10" t="e">
        <f t="shared" si="5"/>
        <v>#N/A</v>
      </c>
    </row>
    <row r="53" spans="1:33" s="10" customFormat="1" ht="21.95" customHeight="1">
      <c r="A53" s="13"/>
      <c r="B53" s="48"/>
      <c r="C53" s="48"/>
      <c r="D53" s="14"/>
      <c r="E53" s="14"/>
      <c r="F53" s="49"/>
      <c r="G53" s="53"/>
      <c r="H53" s="82"/>
      <c r="I53" s="85"/>
      <c r="J53" s="57"/>
      <c r="K53" s="57">
        <f t="shared" si="0"/>
        <v>2000</v>
      </c>
      <c r="L53" s="9">
        <f t="shared" si="1"/>
        <v>0</v>
      </c>
      <c r="M53" s="9">
        <f t="shared" si="2"/>
        <v>2000</v>
      </c>
      <c r="P53" s="10" t="e">
        <f>VLOOKUP(E53,ฐานข้อมูล!$A$2:$E$8,2)</f>
        <v>#N/A</v>
      </c>
      <c r="Q53" s="10" t="e" cm="1">
        <f t="array" ref="Q53">VLOOKUP(P53,ฐานข้อมูล!$H$32:$T$38,{2,3,4,5,6,7,8,9,10,11,12,13},FALSE)</f>
        <v>#N/A</v>
      </c>
      <c r="AC53" s="10" t="e">
        <f t="shared" si="3"/>
        <v>#N/A</v>
      </c>
      <c r="AD53" s="10" t="e">
        <f>VLOOKUP(P53,ฐานข้อมูล!$H$42:$T$48,1+เอกสาร5!AC53,FALSE)</f>
        <v>#N/A</v>
      </c>
      <c r="AE53" s="11" t="e">
        <f t="shared" si="4"/>
        <v>#N/A</v>
      </c>
      <c r="AF53" s="10" t="e">
        <f>VLOOKUP(P53,ฐานข้อมูล!$H$52:$T$58,1+เอกสาร5!AC53)</f>
        <v>#N/A</v>
      </c>
      <c r="AG53" s="10" t="e">
        <f t="shared" si="5"/>
        <v>#N/A</v>
      </c>
    </row>
    <row r="54" spans="1:33" s="10" customFormat="1" ht="21.95" customHeight="1">
      <c r="A54" s="13"/>
      <c r="B54" s="48"/>
      <c r="C54" s="48"/>
      <c r="D54" s="14"/>
      <c r="E54" s="14"/>
      <c r="F54" s="49"/>
      <c r="G54" s="53"/>
      <c r="H54" s="82"/>
      <c r="I54" s="85"/>
      <c r="J54" s="57"/>
      <c r="K54" s="57">
        <f t="shared" si="0"/>
        <v>2000</v>
      </c>
      <c r="L54" s="9">
        <f t="shared" si="1"/>
        <v>0</v>
      </c>
      <c r="M54" s="9">
        <f t="shared" si="2"/>
        <v>2000</v>
      </c>
      <c r="P54" s="10" t="e">
        <f>VLOOKUP(E54,ฐานข้อมูล!$A$2:$E$8,2)</f>
        <v>#N/A</v>
      </c>
      <c r="Q54" s="10" t="e" cm="1">
        <f t="array" ref="Q54">VLOOKUP(P54,ฐานข้อมูล!$H$32:$T$38,{2,3,4,5,6,7,8,9,10,11,12,13},FALSE)</f>
        <v>#N/A</v>
      </c>
      <c r="AC54" s="10" t="e">
        <f t="shared" si="3"/>
        <v>#N/A</v>
      </c>
      <c r="AD54" s="10" t="e">
        <f>VLOOKUP(P54,ฐานข้อมูล!$H$42:$T$48,1+เอกสาร5!AC54,FALSE)</f>
        <v>#N/A</v>
      </c>
      <c r="AE54" s="11" t="e">
        <f t="shared" si="4"/>
        <v>#N/A</v>
      </c>
      <c r="AF54" s="10" t="e">
        <f>VLOOKUP(P54,ฐานข้อมูล!$H$52:$T$58,1+เอกสาร5!AC54)</f>
        <v>#N/A</v>
      </c>
      <c r="AG54" s="10" t="e">
        <f t="shared" si="5"/>
        <v>#N/A</v>
      </c>
    </row>
    <row r="55" spans="1:33" s="10" customFormat="1" ht="21.95" customHeight="1">
      <c r="A55" s="13"/>
      <c r="B55" s="48"/>
      <c r="C55" s="48"/>
      <c r="D55" s="14"/>
      <c r="E55" s="14"/>
      <c r="F55" s="49"/>
      <c r="G55" s="53"/>
      <c r="H55" s="82"/>
      <c r="I55" s="85"/>
      <c r="J55" s="57"/>
      <c r="K55" s="57">
        <f t="shared" si="0"/>
        <v>2000</v>
      </c>
      <c r="L55" s="9">
        <f t="shared" si="1"/>
        <v>0</v>
      </c>
      <c r="M55" s="9">
        <f t="shared" si="2"/>
        <v>2000</v>
      </c>
      <c r="P55" s="10" t="e">
        <f>VLOOKUP(E55,ฐานข้อมูล!$A$2:$E$8,2)</f>
        <v>#N/A</v>
      </c>
      <c r="Q55" s="10" t="e" cm="1">
        <f t="array" ref="Q55">VLOOKUP(P55,ฐานข้อมูล!$H$32:$T$38,{2,3,4,5,6,7,8,9,10,11,12,13},FALSE)</f>
        <v>#N/A</v>
      </c>
      <c r="AC55" s="10" t="e">
        <f t="shared" si="3"/>
        <v>#N/A</v>
      </c>
      <c r="AD55" s="10" t="e">
        <f>VLOOKUP(P55,ฐานข้อมูล!$H$42:$T$48,1+เอกสาร5!AC55,FALSE)</f>
        <v>#N/A</v>
      </c>
      <c r="AE55" s="11" t="e">
        <f t="shared" si="4"/>
        <v>#N/A</v>
      </c>
      <c r="AF55" s="10" t="e">
        <f>VLOOKUP(P55,ฐานข้อมูล!$H$52:$T$58,1+เอกสาร5!AC55)</f>
        <v>#N/A</v>
      </c>
      <c r="AG55" s="10" t="e">
        <f t="shared" si="5"/>
        <v>#N/A</v>
      </c>
    </row>
    <row r="56" spans="1:33" s="10" customFormat="1" ht="21.95" customHeight="1">
      <c r="A56" s="13"/>
      <c r="B56" s="48"/>
      <c r="C56" s="48"/>
      <c r="D56" s="14"/>
      <c r="E56" s="14"/>
      <c r="F56" s="49"/>
      <c r="G56" s="53"/>
      <c r="H56" s="82"/>
      <c r="I56" s="85"/>
      <c r="J56" s="57"/>
      <c r="K56" s="57">
        <f t="shared" si="0"/>
        <v>2000</v>
      </c>
      <c r="L56" s="9">
        <f t="shared" si="1"/>
        <v>0</v>
      </c>
      <c r="M56" s="9">
        <f t="shared" si="2"/>
        <v>2000</v>
      </c>
      <c r="P56" s="10" t="e">
        <f>VLOOKUP(E56,ฐานข้อมูล!$A$2:$E$8,2)</f>
        <v>#N/A</v>
      </c>
      <c r="Q56" s="10" t="e" cm="1">
        <f t="array" ref="Q56">VLOOKUP(P56,ฐานข้อมูล!$H$32:$T$38,{2,3,4,5,6,7,8,9,10,11,12,13},FALSE)</f>
        <v>#N/A</v>
      </c>
      <c r="AC56" s="10" t="e">
        <f t="shared" si="3"/>
        <v>#N/A</v>
      </c>
      <c r="AD56" s="10" t="e">
        <f>VLOOKUP(P56,ฐานข้อมูล!$H$42:$T$48,1+เอกสาร5!AC56,FALSE)</f>
        <v>#N/A</v>
      </c>
      <c r="AE56" s="11" t="e">
        <f t="shared" si="4"/>
        <v>#N/A</v>
      </c>
      <c r="AF56" s="10" t="e">
        <f>VLOOKUP(P56,ฐานข้อมูล!$H$52:$T$58,1+เอกสาร5!AC56)</f>
        <v>#N/A</v>
      </c>
      <c r="AG56" s="10" t="e">
        <f t="shared" si="5"/>
        <v>#N/A</v>
      </c>
    </row>
    <row r="57" spans="1:33" s="10" customFormat="1" ht="21.95" customHeight="1">
      <c r="A57" s="13"/>
      <c r="B57" s="48"/>
      <c r="C57" s="48"/>
      <c r="D57" s="14"/>
      <c r="E57" s="14"/>
      <c r="F57" s="49"/>
      <c r="G57" s="53"/>
      <c r="H57" s="82"/>
      <c r="I57" s="85"/>
      <c r="J57" s="57"/>
      <c r="K57" s="57">
        <f t="shared" si="0"/>
        <v>2000</v>
      </c>
      <c r="L57" s="9">
        <f t="shared" si="1"/>
        <v>0</v>
      </c>
      <c r="M57" s="9">
        <f t="shared" si="2"/>
        <v>2000</v>
      </c>
      <c r="P57" s="10" t="e">
        <f>VLOOKUP(E57,ฐานข้อมูล!$A$2:$E$8,2)</f>
        <v>#N/A</v>
      </c>
      <c r="Q57" s="10" t="e" cm="1">
        <f t="array" ref="Q57">VLOOKUP(P57,ฐานข้อมูล!$H$32:$T$38,{2,3,4,5,6,7,8,9,10,11,12,13},FALSE)</f>
        <v>#N/A</v>
      </c>
      <c r="AC57" s="10" t="e">
        <f t="shared" si="3"/>
        <v>#N/A</v>
      </c>
      <c r="AD57" s="10" t="e">
        <f>VLOOKUP(P57,ฐานข้อมูล!$H$42:$T$48,1+เอกสาร5!AC57,FALSE)</f>
        <v>#N/A</v>
      </c>
      <c r="AE57" s="11" t="e">
        <f t="shared" si="4"/>
        <v>#N/A</v>
      </c>
      <c r="AF57" s="10" t="e">
        <f>VLOOKUP(P57,ฐานข้อมูล!$H$52:$T$58,1+เอกสาร5!AC57)</f>
        <v>#N/A</v>
      </c>
      <c r="AG57" s="10" t="e">
        <f t="shared" si="5"/>
        <v>#N/A</v>
      </c>
    </row>
    <row r="58" spans="1:33" s="10" customFormat="1" ht="21.95" customHeight="1">
      <c r="A58" s="13"/>
      <c r="B58" s="48"/>
      <c r="C58" s="48"/>
      <c r="D58" s="14"/>
      <c r="E58" s="14"/>
      <c r="F58" s="49"/>
      <c r="G58" s="53"/>
      <c r="H58" s="82"/>
      <c r="I58" s="85"/>
      <c r="J58" s="57"/>
      <c r="K58" s="57">
        <f t="shared" si="0"/>
        <v>2000</v>
      </c>
      <c r="L58" s="9">
        <f t="shared" si="1"/>
        <v>0</v>
      </c>
      <c r="M58" s="9">
        <f t="shared" si="2"/>
        <v>2000</v>
      </c>
      <c r="P58" s="10" t="e">
        <f>VLOOKUP(E58,ฐานข้อมูล!$A$2:$E$8,2)</f>
        <v>#N/A</v>
      </c>
      <c r="Q58" s="10" t="e" cm="1">
        <f t="array" ref="Q58">VLOOKUP(P58,ฐานข้อมูล!$H$32:$T$38,{2,3,4,5,6,7,8,9,10,11,12,13},FALSE)</f>
        <v>#N/A</v>
      </c>
      <c r="AC58" s="10" t="e">
        <f t="shared" si="3"/>
        <v>#N/A</v>
      </c>
      <c r="AD58" s="10" t="e">
        <f>VLOOKUP(P58,ฐานข้อมูล!$H$42:$T$48,1+เอกสาร5!AC58,FALSE)</f>
        <v>#N/A</v>
      </c>
      <c r="AE58" s="11" t="e">
        <f t="shared" si="4"/>
        <v>#N/A</v>
      </c>
      <c r="AF58" s="10" t="e">
        <f>VLOOKUP(P58,ฐานข้อมูล!$H$52:$T$58,1+เอกสาร5!AC58)</f>
        <v>#N/A</v>
      </c>
      <c r="AG58" s="10" t="e">
        <f t="shared" si="5"/>
        <v>#N/A</v>
      </c>
    </row>
    <row r="59" spans="1:33" s="10" customFormat="1" ht="21.95" customHeight="1">
      <c r="A59" s="13"/>
      <c r="B59" s="48"/>
      <c r="C59" s="48"/>
      <c r="D59" s="14"/>
      <c r="E59" s="14"/>
      <c r="F59" s="49"/>
      <c r="G59" s="53"/>
      <c r="H59" s="82"/>
      <c r="I59" s="85"/>
      <c r="J59" s="57"/>
      <c r="K59" s="57">
        <f t="shared" si="0"/>
        <v>2000</v>
      </c>
      <c r="L59" s="9">
        <f t="shared" si="1"/>
        <v>0</v>
      </c>
      <c r="M59" s="9">
        <f t="shared" si="2"/>
        <v>2000</v>
      </c>
      <c r="P59" s="10" t="e">
        <f>VLOOKUP(E59,ฐานข้อมูล!$A$2:$E$8,2)</f>
        <v>#N/A</v>
      </c>
      <c r="Q59" s="10" t="e" cm="1">
        <f t="array" ref="Q59">VLOOKUP(P59,ฐานข้อมูล!$H$32:$T$38,{2,3,4,5,6,7,8,9,10,11,12,13},FALSE)</f>
        <v>#N/A</v>
      </c>
      <c r="AC59" s="10" t="e">
        <f t="shared" si="3"/>
        <v>#N/A</v>
      </c>
      <c r="AD59" s="10" t="e">
        <f>VLOOKUP(P59,ฐานข้อมูล!$H$42:$T$48,1+เอกสาร5!AC59,FALSE)</f>
        <v>#N/A</v>
      </c>
      <c r="AE59" s="11" t="e">
        <f t="shared" si="4"/>
        <v>#N/A</v>
      </c>
      <c r="AF59" s="10" t="e">
        <f>VLOOKUP(P59,ฐานข้อมูล!$H$52:$T$58,1+เอกสาร5!AC59)</f>
        <v>#N/A</v>
      </c>
      <c r="AG59" s="10" t="e">
        <f t="shared" si="5"/>
        <v>#N/A</v>
      </c>
    </row>
    <row r="60" spans="1:33" s="10" customFormat="1" ht="21.95" customHeight="1">
      <c r="A60" s="13"/>
      <c r="B60" s="48"/>
      <c r="C60" s="48"/>
      <c r="D60" s="14"/>
      <c r="E60" s="14"/>
      <c r="F60" s="49"/>
      <c r="G60" s="53"/>
      <c r="H60" s="82"/>
      <c r="I60" s="85"/>
      <c r="J60" s="57"/>
      <c r="K60" s="57">
        <f t="shared" si="0"/>
        <v>2000</v>
      </c>
      <c r="L60" s="9">
        <f t="shared" si="1"/>
        <v>0</v>
      </c>
      <c r="M60" s="9">
        <f t="shared" si="2"/>
        <v>2000</v>
      </c>
      <c r="P60" s="10" t="e">
        <f>VLOOKUP(E60,ฐานข้อมูล!$A$2:$E$8,2)</f>
        <v>#N/A</v>
      </c>
      <c r="Q60" s="10" t="e" cm="1">
        <f t="array" ref="Q60">VLOOKUP(P60,ฐานข้อมูล!$H$32:$T$38,{2,3,4,5,6,7,8,9,10,11,12,13},FALSE)</f>
        <v>#N/A</v>
      </c>
      <c r="AC60" s="10" t="e">
        <f t="shared" si="3"/>
        <v>#N/A</v>
      </c>
      <c r="AD60" s="10" t="e">
        <f>VLOOKUP(P60,ฐานข้อมูล!$H$42:$T$48,1+เอกสาร5!AC60,FALSE)</f>
        <v>#N/A</v>
      </c>
      <c r="AE60" s="11" t="e">
        <f t="shared" si="4"/>
        <v>#N/A</v>
      </c>
      <c r="AF60" s="10" t="e">
        <f>VLOOKUP(P60,ฐานข้อมูล!$H$52:$T$58,1+เอกสาร5!AC60)</f>
        <v>#N/A</v>
      </c>
      <c r="AG60" s="10" t="e">
        <f t="shared" si="5"/>
        <v>#N/A</v>
      </c>
    </row>
    <row r="61" spans="1:33" s="10" customFormat="1" ht="21.95" customHeight="1">
      <c r="A61" s="13"/>
      <c r="B61" s="48"/>
      <c r="C61" s="48"/>
      <c r="D61" s="14"/>
      <c r="E61" s="14"/>
      <c r="F61" s="49"/>
      <c r="G61" s="53"/>
      <c r="H61" s="82"/>
      <c r="I61" s="85"/>
      <c r="J61" s="57"/>
      <c r="K61" s="57">
        <f t="shared" si="0"/>
        <v>2000</v>
      </c>
      <c r="L61" s="9">
        <f t="shared" si="1"/>
        <v>0</v>
      </c>
      <c r="M61" s="9">
        <f t="shared" si="2"/>
        <v>2000</v>
      </c>
      <c r="P61" s="10" t="e">
        <f>VLOOKUP(E61,ฐานข้อมูล!$A$2:$E$8,2)</f>
        <v>#N/A</v>
      </c>
      <c r="Q61" s="10" t="e" cm="1">
        <f t="array" ref="Q61">VLOOKUP(P61,ฐานข้อมูล!$H$32:$T$38,{2,3,4,5,6,7,8,9,10,11,12,13},FALSE)</f>
        <v>#N/A</v>
      </c>
      <c r="AC61" s="10" t="e">
        <f t="shared" si="3"/>
        <v>#N/A</v>
      </c>
      <c r="AD61" s="10" t="e">
        <f>VLOOKUP(P61,ฐานข้อมูล!$H$42:$T$48,1+เอกสาร5!AC61,FALSE)</f>
        <v>#N/A</v>
      </c>
      <c r="AE61" s="11" t="e">
        <f t="shared" si="4"/>
        <v>#N/A</v>
      </c>
      <c r="AF61" s="10" t="e">
        <f>VLOOKUP(P61,ฐานข้อมูล!$H$52:$T$58,1+เอกสาร5!AC61)</f>
        <v>#N/A</v>
      </c>
      <c r="AG61" s="10" t="e">
        <f t="shared" si="5"/>
        <v>#N/A</v>
      </c>
    </row>
    <row r="62" spans="1:33" s="10" customFormat="1" ht="21.95" customHeight="1">
      <c r="A62" s="13"/>
      <c r="B62" s="48"/>
      <c r="C62" s="48"/>
      <c r="D62" s="14"/>
      <c r="E62" s="14"/>
      <c r="F62" s="49"/>
      <c r="G62" s="53"/>
      <c r="H62" s="82"/>
      <c r="I62" s="85"/>
      <c r="J62" s="57"/>
      <c r="K62" s="57">
        <f t="shared" si="0"/>
        <v>2000</v>
      </c>
      <c r="L62" s="9">
        <f t="shared" si="1"/>
        <v>0</v>
      </c>
      <c r="M62" s="9">
        <f t="shared" si="2"/>
        <v>2000</v>
      </c>
      <c r="P62" s="10" t="e">
        <f>VLOOKUP(E62,ฐานข้อมูล!$A$2:$E$8,2)</f>
        <v>#N/A</v>
      </c>
      <c r="Q62" s="10" t="e" cm="1">
        <f t="array" ref="Q62">VLOOKUP(P62,ฐานข้อมูล!$H$32:$T$38,{2,3,4,5,6,7,8,9,10,11,12,13},FALSE)</f>
        <v>#N/A</v>
      </c>
      <c r="AC62" s="10" t="e">
        <f t="shared" si="3"/>
        <v>#N/A</v>
      </c>
      <c r="AD62" s="10" t="e">
        <f>VLOOKUP(P62,ฐานข้อมูล!$H$42:$T$48,1+เอกสาร5!AC62,FALSE)</f>
        <v>#N/A</v>
      </c>
      <c r="AE62" s="11" t="e">
        <f t="shared" si="4"/>
        <v>#N/A</v>
      </c>
      <c r="AF62" s="10" t="e">
        <f>VLOOKUP(P62,ฐานข้อมูล!$H$52:$T$58,1+เอกสาร5!AC62)</f>
        <v>#N/A</v>
      </c>
      <c r="AG62" s="10" t="e">
        <f t="shared" si="5"/>
        <v>#N/A</v>
      </c>
    </row>
    <row r="63" spans="1:33" s="10" customFormat="1" ht="21.95" customHeight="1">
      <c r="A63" s="13"/>
      <c r="B63" s="48"/>
      <c r="C63" s="48"/>
      <c r="D63" s="14"/>
      <c r="E63" s="14"/>
      <c r="F63" s="49"/>
      <c r="G63" s="53"/>
      <c r="H63" s="82"/>
      <c r="I63" s="85"/>
      <c r="J63" s="57"/>
      <c r="K63" s="57">
        <f t="shared" si="0"/>
        <v>2000</v>
      </c>
      <c r="L63" s="9">
        <f t="shared" si="1"/>
        <v>0</v>
      </c>
      <c r="M63" s="9">
        <f t="shared" si="2"/>
        <v>2000</v>
      </c>
      <c r="P63" s="10" t="e">
        <f>VLOOKUP(E63,ฐานข้อมูล!$A$2:$E$8,2)</f>
        <v>#N/A</v>
      </c>
      <c r="Q63" s="10" t="e" cm="1">
        <f t="array" ref="Q63">VLOOKUP(P63,ฐานข้อมูล!$H$32:$T$38,{2,3,4,5,6,7,8,9,10,11,12,13},FALSE)</f>
        <v>#N/A</v>
      </c>
      <c r="AC63" s="10" t="e">
        <f t="shared" si="3"/>
        <v>#N/A</v>
      </c>
      <c r="AD63" s="10" t="e">
        <f>VLOOKUP(P63,ฐานข้อมูล!$H$42:$T$48,1+เอกสาร5!AC63,FALSE)</f>
        <v>#N/A</v>
      </c>
      <c r="AE63" s="11" t="e">
        <f t="shared" si="4"/>
        <v>#N/A</v>
      </c>
      <c r="AF63" s="10" t="e">
        <f>VLOOKUP(P63,ฐานข้อมูล!$H$52:$T$58,1+เอกสาร5!AC63)</f>
        <v>#N/A</v>
      </c>
      <c r="AG63" s="10" t="e">
        <f t="shared" si="5"/>
        <v>#N/A</v>
      </c>
    </row>
    <row r="64" spans="1:33" s="10" customFormat="1" ht="21.95" customHeight="1">
      <c r="A64" s="13"/>
      <c r="B64" s="48"/>
      <c r="C64" s="48"/>
      <c r="D64" s="14"/>
      <c r="E64" s="14"/>
      <c r="F64" s="49"/>
      <c r="G64" s="53"/>
      <c r="H64" s="82"/>
      <c r="I64" s="85"/>
      <c r="J64" s="57"/>
      <c r="K64" s="57">
        <f t="shared" si="0"/>
        <v>2000</v>
      </c>
      <c r="L64" s="9">
        <f t="shared" si="1"/>
        <v>0</v>
      </c>
      <c r="M64" s="9">
        <f t="shared" si="2"/>
        <v>2000</v>
      </c>
      <c r="P64" s="10" t="e">
        <f>VLOOKUP(E64,ฐานข้อมูล!$A$2:$E$8,2)</f>
        <v>#N/A</v>
      </c>
      <c r="Q64" s="10" t="e" cm="1">
        <f t="array" ref="Q64">VLOOKUP(P64,ฐานข้อมูล!$H$32:$T$38,{2,3,4,5,6,7,8,9,10,11,12,13},FALSE)</f>
        <v>#N/A</v>
      </c>
      <c r="AC64" s="10" t="e">
        <f t="shared" si="3"/>
        <v>#N/A</v>
      </c>
      <c r="AD64" s="10" t="e">
        <f>VLOOKUP(P64,ฐานข้อมูล!$H$42:$T$48,1+เอกสาร5!AC64,FALSE)</f>
        <v>#N/A</v>
      </c>
      <c r="AE64" s="11" t="e">
        <f t="shared" si="4"/>
        <v>#N/A</v>
      </c>
      <c r="AF64" s="10" t="e">
        <f>VLOOKUP(P64,ฐานข้อมูล!$H$52:$T$58,1+เอกสาร5!AC64)</f>
        <v>#N/A</v>
      </c>
      <c r="AG64" s="10" t="e">
        <f t="shared" si="5"/>
        <v>#N/A</v>
      </c>
    </row>
    <row r="65" spans="1:33" s="10" customFormat="1" ht="21.95" customHeight="1">
      <c r="A65" s="13"/>
      <c r="B65" s="48"/>
      <c r="C65" s="48"/>
      <c r="D65" s="14"/>
      <c r="E65" s="14"/>
      <c r="F65" s="49"/>
      <c r="G65" s="53"/>
      <c r="H65" s="82"/>
      <c r="I65" s="85"/>
      <c r="J65" s="57"/>
      <c r="K65" s="57">
        <f t="shared" si="0"/>
        <v>2000</v>
      </c>
      <c r="L65" s="9">
        <f t="shared" si="1"/>
        <v>0</v>
      </c>
      <c r="M65" s="9">
        <f t="shared" si="2"/>
        <v>2000</v>
      </c>
      <c r="P65" s="10" t="e">
        <f>VLOOKUP(E65,ฐานข้อมูล!$A$2:$E$8,2)</f>
        <v>#N/A</v>
      </c>
      <c r="Q65" s="10" t="e" cm="1">
        <f t="array" ref="Q65">VLOOKUP(P65,ฐานข้อมูล!$H$32:$T$38,{2,3,4,5,6,7,8,9,10,11,12,13},FALSE)</f>
        <v>#N/A</v>
      </c>
      <c r="AC65" s="10" t="e">
        <f t="shared" si="3"/>
        <v>#N/A</v>
      </c>
      <c r="AD65" s="10" t="e">
        <f>VLOOKUP(P65,ฐานข้อมูล!$H$42:$T$48,1+เอกสาร5!AC65,FALSE)</f>
        <v>#N/A</v>
      </c>
      <c r="AE65" s="11" t="e">
        <f t="shared" si="4"/>
        <v>#N/A</v>
      </c>
      <c r="AF65" s="10" t="e">
        <f>VLOOKUP(P65,ฐานข้อมูล!$H$52:$T$58,1+เอกสาร5!AC65)</f>
        <v>#N/A</v>
      </c>
      <c r="AG65" s="10" t="e">
        <f t="shared" si="5"/>
        <v>#N/A</v>
      </c>
    </row>
    <row r="66" spans="1:33" s="10" customFormat="1" ht="21.95" customHeight="1">
      <c r="A66" s="13"/>
      <c r="B66" s="48"/>
      <c r="C66" s="48"/>
      <c r="D66" s="14"/>
      <c r="E66" s="14"/>
      <c r="F66" s="49"/>
      <c r="G66" s="53"/>
      <c r="H66" s="82"/>
      <c r="I66" s="85"/>
      <c r="J66" s="57"/>
      <c r="K66" s="57">
        <f t="shared" si="0"/>
        <v>2000</v>
      </c>
      <c r="L66" s="9">
        <f t="shared" si="1"/>
        <v>0</v>
      </c>
      <c r="M66" s="9">
        <f t="shared" si="2"/>
        <v>2000</v>
      </c>
      <c r="P66" s="10" t="e">
        <f>VLOOKUP(E66,ฐานข้อมูล!$A$2:$E$8,2)</f>
        <v>#N/A</v>
      </c>
      <c r="Q66" s="10" t="e" cm="1">
        <f t="array" ref="Q66">VLOOKUP(P66,ฐานข้อมูล!$H$32:$T$38,{2,3,4,5,6,7,8,9,10,11,12,13},FALSE)</f>
        <v>#N/A</v>
      </c>
      <c r="AC66" s="10" t="e">
        <f t="shared" si="3"/>
        <v>#N/A</v>
      </c>
      <c r="AD66" s="10" t="e">
        <f>VLOOKUP(P66,ฐานข้อมูล!$H$42:$T$48,1+เอกสาร5!AC66,FALSE)</f>
        <v>#N/A</v>
      </c>
      <c r="AE66" s="11" t="e">
        <f t="shared" si="4"/>
        <v>#N/A</v>
      </c>
      <c r="AF66" s="10" t="e">
        <f>VLOOKUP(P66,ฐานข้อมูล!$H$52:$T$58,1+เอกสาร5!AC66)</f>
        <v>#N/A</v>
      </c>
      <c r="AG66" s="10" t="e">
        <f t="shared" si="5"/>
        <v>#N/A</v>
      </c>
    </row>
    <row r="67" spans="1:33" s="10" customFormat="1" ht="21.95" customHeight="1">
      <c r="A67" s="13"/>
      <c r="B67" s="48"/>
      <c r="C67" s="48"/>
      <c r="D67" s="14"/>
      <c r="E67" s="14"/>
      <c r="F67" s="49"/>
      <c r="G67" s="53"/>
      <c r="H67" s="82"/>
      <c r="I67" s="85"/>
      <c r="J67" s="57"/>
      <c r="K67" s="57">
        <f t="shared" si="0"/>
        <v>2000</v>
      </c>
      <c r="L67" s="9">
        <f t="shared" si="1"/>
        <v>0</v>
      </c>
      <c r="M67" s="9">
        <f t="shared" si="2"/>
        <v>2000</v>
      </c>
      <c r="P67" s="10" t="e">
        <f>VLOOKUP(E67,ฐานข้อมูล!$A$2:$E$8,2)</f>
        <v>#N/A</v>
      </c>
      <c r="Q67" s="10" t="e" cm="1">
        <f t="array" ref="Q67">VLOOKUP(P67,ฐานข้อมูล!$H$32:$T$38,{2,3,4,5,6,7,8,9,10,11,12,13},FALSE)</f>
        <v>#N/A</v>
      </c>
      <c r="AC67" s="10" t="e">
        <f t="shared" si="3"/>
        <v>#N/A</v>
      </c>
      <c r="AD67" s="10" t="e">
        <f>VLOOKUP(P67,ฐานข้อมูล!$H$42:$T$48,1+เอกสาร5!AC67,FALSE)</f>
        <v>#N/A</v>
      </c>
      <c r="AE67" s="11" t="e">
        <f t="shared" si="4"/>
        <v>#N/A</v>
      </c>
      <c r="AF67" s="10" t="e">
        <f>VLOOKUP(P67,ฐานข้อมูล!$H$52:$T$58,1+เอกสาร5!AC67)</f>
        <v>#N/A</v>
      </c>
      <c r="AG67" s="10" t="e">
        <f t="shared" si="5"/>
        <v>#N/A</v>
      </c>
    </row>
    <row r="68" spans="1:33" s="10" customFormat="1" ht="21.95" customHeight="1">
      <c r="A68" s="13"/>
      <c r="B68" s="48"/>
      <c r="C68" s="48"/>
      <c r="D68" s="14"/>
      <c r="E68" s="14"/>
      <c r="F68" s="49"/>
      <c r="G68" s="53"/>
      <c r="H68" s="82"/>
      <c r="I68" s="85"/>
      <c r="J68" s="57"/>
      <c r="K68" s="57">
        <f t="shared" si="0"/>
        <v>2000</v>
      </c>
      <c r="L68" s="9">
        <f t="shared" si="1"/>
        <v>0</v>
      </c>
      <c r="M68" s="9">
        <f t="shared" si="2"/>
        <v>2000</v>
      </c>
      <c r="P68" s="10" t="e">
        <f>VLOOKUP(E68,ฐานข้อมูล!$A$2:$E$8,2)</f>
        <v>#N/A</v>
      </c>
      <c r="Q68" s="10" t="e" cm="1">
        <f t="array" ref="Q68">VLOOKUP(P68,ฐานข้อมูล!$H$32:$T$38,{2,3,4,5,6,7,8,9,10,11,12,13},FALSE)</f>
        <v>#N/A</v>
      </c>
      <c r="AC68" s="10" t="e">
        <f t="shared" si="3"/>
        <v>#N/A</v>
      </c>
      <c r="AD68" s="10" t="e">
        <f>VLOOKUP(P68,ฐานข้อมูล!$H$42:$T$48,1+เอกสาร5!AC68,FALSE)</f>
        <v>#N/A</v>
      </c>
      <c r="AE68" s="11" t="e">
        <f t="shared" si="4"/>
        <v>#N/A</v>
      </c>
      <c r="AF68" s="10" t="e">
        <f>VLOOKUP(P68,ฐานข้อมูล!$H$52:$T$58,1+เอกสาร5!AC68)</f>
        <v>#N/A</v>
      </c>
      <c r="AG68" s="10" t="e">
        <f t="shared" si="5"/>
        <v>#N/A</v>
      </c>
    </row>
    <row r="69" spans="1:33" s="10" customFormat="1" ht="21.95" customHeight="1">
      <c r="A69" s="13"/>
      <c r="B69" s="48"/>
      <c r="C69" s="48"/>
      <c r="D69" s="14"/>
      <c r="E69" s="14"/>
      <c r="F69" s="49"/>
      <c r="G69" s="53"/>
      <c r="H69" s="82"/>
      <c r="I69" s="85"/>
      <c r="J69" s="57"/>
      <c r="K69" s="57">
        <f t="shared" si="0"/>
        <v>2000</v>
      </c>
      <c r="L69" s="9">
        <f t="shared" si="1"/>
        <v>0</v>
      </c>
      <c r="M69" s="9">
        <f t="shared" si="2"/>
        <v>2000</v>
      </c>
      <c r="P69" s="10" t="e">
        <f>VLOOKUP(E69,ฐานข้อมูล!$A$2:$E$8,2)</f>
        <v>#N/A</v>
      </c>
      <c r="Q69" s="10" t="e" cm="1">
        <f t="array" ref="Q69">VLOOKUP(P69,ฐานข้อมูล!$H$32:$T$38,{2,3,4,5,6,7,8,9,10,11,12,13},FALSE)</f>
        <v>#N/A</v>
      </c>
      <c r="AC69" s="10" t="e">
        <f t="shared" si="3"/>
        <v>#N/A</v>
      </c>
      <c r="AD69" s="10" t="e">
        <f>VLOOKUP(P69,ฐานข้อมูล!$H$42:$T$48,1+เอกสาร5!AC69,FALSE)</f>
        <v>#N/A</v>
      </c>
      <c r="AE69" s="11" t="e">
        <f t="shared" si="4"/>
        <v>#N/A</v>
      </c>
      <c r="AF69" s="10" t="e">
        <f>VLOOKUP(P69,ฐานข้อมูล!$H$52:$T$58,1+เอกสาร5!AC69)</f>
        <v>#N/A</v>
      </c>
      <c r="AG69" s="10" t="e">
        <f t="shared" si="5"/>
        <v>#N/A</v>
      </c>
    </row>
    <row r="70" spans="1:33" s="10" customFormat="1" ht="21.95" customHeight="1">
      <c r="A70" s="13"/>
      <c r="B70" s="48"/>
      <c r="C70" s="48"/>
      <c r="D70" s="14"/>
      <c r="E70" s="14"/>
      <c r="F70" s="49"/>
      <c r="G70" s="53"/>
      <c r="H70" s="82"/>
      <c r="I70" s="85"/>
      <c r="J70" s="57"/>
      <c r="K70" s="57">
        <f t="shared" si="0"/>
        <v>2000</v>
      </c>
      <c r="L70" s="9">
        <f t="shared" si="1"/>
        <v>0</v>
      </c>
      <c r="M70" s="9">
        <f t="shared" si="2"/>
        <v>2000</v>
      </c>
      <c r="P70" s="10" t="e">
        <f>VLOOKUP(E70,ฐานข้อมูล!$A$2:$E$8,2)</f>
        <v>#N/A</v>
      </c>
      <c r="Q70" s="10" t="e" cm="1">
        <f t="array" ref="Q70">VLOOKUP(P70,ฐานข้อมูล!$H$32:$T$38,{2,3,4,5,6,7,8,9,10,11,12,13},FALSE)</f>
        <v>#N/A</v>
      </c>
      <c r="AC70" s="10" t="e">
        <f t="shared" si="3"/>
        <v>#N/A</v>
      </c>
      <c r="AD70" s="10" t="e">
        <f>VLOOKUP(P70,ฐานข้อมูล!$H$42:$T$48,1+เอกสาร5!AC70,FALSE)</f>
        <v>#N/A</v>
      </c>
      <c r="AE70" s="11" t="e">
        <f t="shared" si="4"/>
        <v>#N/A</v>
      </c>
      <c r="AF70" s="10" t="e">
        <f>VLOOKUP(P70,ฐานข้อมูล!$H$52:$T$58,1+เอกสาร5!AC70)</f>
        <v>#N/A</v>
      </c>
      <c r="AG70" s="10" t="e">
        <f t="shared" si="5"/>
        <v>#N/A</v>
      </c>
    </row>
    <row r="71" spans="1:33" s="10" customFormat="1" ht="21.95" customHeight="1">
      <c r="A71" s="13"/>
      <c r="B71" s="48"/>
      <c r="C71" s="48"/>
      <c r="D71" s="14"/>
      <c r="E71" s="14"/>
      <c r="F71" s="49"/>
      <c r="G71" s="53"/>
      <c r="H71" s="82"/>
      <c r="I71" s="85"/>
      <c r="J71" s="57"/>
      <c r="K71" s="57">
        <f t="shared" si="0"/>
        <v>2000</v>
      </c>
      <c r="L71" s="9">
        <f t="shared" si="1"/>
        <v>0</v>
      </c>
      <c r="M71" s="9">
        <f t="shared" si="2"/>
        <v>2000</v>
      </c>
      <c r="P71" s="10" t="e">
        <f>VLOOKUP(E71,ฐานข้อมูล!$A$2:$E$8,2)</f>
        <v>#N/A</v>
      </c>
      <c r="Q71" s="10" t="e" cm="1">
        <f t="array" ref="Q71">VLOOKUP(P71,ฐานข้อมูล!$H$32:$T$38,{2,3,4,5,6,7,8,9,10,11,12,13},FALSE)</f>
        <v>#N/A</v>
      </c>
      <c r="AC71" s="10" t="e">
        <f t="shared" si="3"/>
        <v>#N/A</v>
      </c>
      <c r="AD71" s="10" t="e">
        <f>VLOOKUP(P71,ฐานข้อมูล!$H$42:$T$48,1+เอกสาร5!AC71,FALSE)</f>
        <v>#N/A</v>
      </c>
      <c r="AE71" s="11" t="e">
        <f t="shared" si="4"/>
        <v>#N/A</v>
      </c>
      <c r="AF71" s="10" t="e">
        <f>VLOOKUP(P71,ฐานข้อมูล!$H$52:$T$58,1+เอกสาร5!AC71)</f>
        <v>#N/A</v>
      </c>
      <c r="AG71" s="10" t="e">
        <f t="shared" si="5"/>
        <v>#N/A</v>
      </c>
    </row>
    <row r="72" spans="1:33" s="10" customFormat="1" ht="21.95" customHeight="1">
      <c r="A72" s="13"/>
      <c r="B72" s="48"/>
      <c r="C72" s="48"/>
      <c r="D72" s="14"/>
      <c r="E72" s="14"/>
      <c r="F72" s="49"/>
      <c r="G72" s="53"/>
      <c r="H72" s="82"/>
      <c r="I72" s="85"/>
      <c r="J72" s="57"/>
      <c r="K72" s="57">
        <f t="shared" ref="K72:K117" si="6">IF(J72&gt;14601,0,IF(J72+2000&gt;14601,14600-J72,2000))</f>
        <v>2000</v>
      </c>
      <c r="L72" s="9">
        <f t="shared" ref="L72:L117" si="7">CEILING(H72*I72, 10)+H72</f>
        <v>0</v>
      </c>
      <c r="M72" s="9">
        <f t="shared" ref="M72:M117" si="8">IF(L72&gt;14601,0,IF(L72+2000&gt;14601,14600-L72,2000))</f>
        <v>2000</v>
      </c>
      <c r="P72" s="10" t="e">
        <f>VLOOKUP(E72,ฐานข้อมูล!$A$2:$E$8,2)</f>
        <v>#N/A</v>
      </c>
      <c r="Q72" s="10" t="e" cm="1">
        <f t="array" ref="Q72">VLOOKUP(P72,ฐานข้อมูล!$H$32:$T$38,{2,3,4,5,6,7,8,9,10,11,12,13},FALSE)</f>
        <v>#N/A</v>
      </c>
      <c r="AC72" s="10" t="e">
        <f t="shared" ref="AC72:AC117" si="9">IF(J72&lt;Q72-1,"ระบุค่าไม่ถูกต้อง",IF(J72&lt;Q72+1,1,IF(J72&lt;R72+1,2,IF(J72&lt;S72+1,3,IF(J72&lt;T72+1,4,IF(J72&lt;U72+1,5,IF(J72&lt;V72+1,6,IF(J72&lt;W72+1,7,IF(J72&lt;X72+1,8,IF(J72&lt;Y72+1,9,IF(J72&lt;Z72+1,10,IF(J72&lt;AA72+1,11,IF(J72&lt;AB72,12,0)))))))))))))</f>
        <v>#N/A</v>
      </c>
      <c r="AD72" s="10" t="e">
        <f>VLOOKUP(P72,ฐานข้อมูล!$H$42:$T$48,1+เอกสาร5!AC72,FALSE)</f>
        <v>#N/A</v>
      </c>
      <c r="AE72" s="11" t="e">
        <f t="shared" ref="AE72:AE117" si="10">AD72+J72</f>
        <v>#N/A</v>
      </c>
      <c r="AF72" s="10" t="e">
        <f>VLOOKUP(P72,ฐานข้อมูล!$H$52:$T$58,1+เอกสาร5!AC72)</f>
        <v>#N/A</v>
      </c>
      <c r="AG72" s="10" t="e">
        <f t="shared" ref="AG72:AG117" si="11">IF(AC72="ระบุค่าไม่ถูกต้อง",AC72,IF(AF72&lt;100,"ไม่ได้ปรับชดเชย",IF(AE72&gt;AF72,AF72,AE72)))</f>
        <v>#N/A</v>
      </c>
    </row>
    <row r="73" spans="1:33" s="10" customFormat="1" ht="21.95" customHeight="1">
      <c r="A73" s="13"/>
      <c r="B73" s="48"/>
      <c r="C73" s="48"/>
      <c r="D73" s="14"/>
      <c r="E73" s="14"/>
      <c r="F73" s="49"/>
      <c r="G73" s="53"/>
      <c r="H73" s="82"/>
      <c r="I73" s="85"/>
      <c r="J73" s="57"/>
      <c r="K73" s="57">
        <f t="shared" si="6"/>
        <v>2000</v>
      </c>
      <c r="L73" s="9">
        <f t="shared" si="7"/>
        <v>0</v>
      </c>
      <c r="M73" s="9">
        <f t="shared" si="8"/>
        <v>2000</v>
      </c>
      <c r="P73" s="10" t="e">
        <f>VLOOKUP(E73,ฐานข้อมูล!$A$2:$E$8,2)</f>
        <v>#N/A</v>
      </c>
      <c r="Q73" s="10" t="e" cm="1">
        <f t="array" ref="Q73">VLOOKUP(P73,ฐานข้อมูล!$H$32:$T$38,{2,3,4,5,6,7,8,9,10,11,12,13},FALSE)</f>
        <v>#N/A</v>
      </c>
      <c r="AC73" s="10" t="e">
        <f t="shared" si="9"/>
        <v>#N/A</v>
      </c>
      <c r="AD73" s="10" t="e">
        <f>VLOOKUP(P73,ฐานข้อมูล!$H$42:$T$48,1+เอกสาร5!AC73,FALSE)</f>
        <v>#N/A</v>
      </c>
      <c r="AE73" s="11" t="e">
        <f t="shared" si="10"/>
        <v>#N/A</v>
      </c>
      <c r="AF73" s="10" t="e">
        <f>VLOOKUP(P73,ฐานข้อมูล!$H$52:$T$58,1+เอกสาร5!AC73)</f>
        <v>#N/A</v>
      </c>
      <c r="AG73" s="10" t="e">
        <f t="shared" si="11"/>
        <v>#N/A</v>
      </c>
    </row>
    <row r="74" spans="1:33" s="10" customFormat="1" ht="21.95" customHeight="1">
      <c r="A74" s="13"/>
      <c r="B74" s="48"/>
      <c r="C74" s="48"/>
      <c r="D74" s="14"/>
      <c r="E74" s="14"/>
      <c r="F74" s="49"/>
      <c r="G74" s="53"/>
      <c r="H74" s="82"/>
      <c r="I74" s="85"/>
      <c r="J74" s="57"/>
      <c r="K74" s="57">
        <f t="shared" si="6"/>
        <v>2000</v>
      </c>
      <c r="L74" s="9">
        <f t="shared" si="7"/>
        <v>0</v>
      </c>
      <c r="M74" s="9">
        <f t="shared" si="8"/>
        <v>2000</v>
      </c>
      <c r="P74" s="10" t="e">
        <f>VLOOKUP(E74,ฐานข้อมูล!$A$2:$E$8,2)</f>
        <v>#N/A</v>
      </c>
      <c r="Q74" s="10" t="e" cm="1">
        <f t="array" ref="Q74">VLOOKUP(P74,ฐานข้อมูล!$H$32:$T$38,{2,3,4,5,6,7,8,9,10,11,12,13},FALSE)</f>
        <v>#N/A</v>
      </c>
      <c r="AC74" s="10" t="e">
        <f t="shared" si="9"/>
        <v>#N/A</v>
      </c>
      <c r="AD74" s="10" t="e">
        <f>VLOOKUP(P74,ฐานข้อมูล!$H$42:$T$48,1+เอกสาร5!AC74,FALSE)</f>
        <v>#N/A</v>
      </c>
      <c r="AE74" s="11" t="e">
        <f t="shared" si="10"/>
        <v>#N/A</v>
      </c>
      <c r="AF74" s="10" t="e">
        <f>VLOOKUP(P74,ฐานข้อมูล!$H$52:$T$58,1+เอกสาร5!AC74)</f>
        <v>#N/A</v>
      </c>
      <c r="AG74" s="10" t="e">
        <f t="shared" si="11"/>
        <v>#N/A</v>
      </c>
    </row>
    <row r="75" spans="1:33" s="10" customFormat="1" ht="21.95" customHeight="1">
      <c r="A75" s="13"/>
      <c r="B75" s="48"/>
      <c r="C75" s="48"/>
      <c r="D75" s="14"/>
      <c r="E75" s="14"/>
      <c r="F75" s="49"/>
      <c r="G75" s="53"/>
      <c r="H75" s="82"/>
      <c r="I75" s="85"/>
      <c r="J75" s="57"/>
      <c r="K75" s="57">
        <f t="shared" si="6"/>
        <v>2000</v>
      </c>
      <c r="L75" s="9">
        <f t="shared" si="7"/>
        <v>0</v>
      </c>
      <c r="M75" s="9">
        <f t="shared" si="8"/>
        <v>2000</v>
      </c>
      <c r="P75" s="10" t="e">
        <f>VLOOKUP(E75,ฐานข้อมูล!$A$2:$E$8,2)</f>
        <v>#N/A</v>
      </c>
      <c r="Q75" s="10" t="e" cm="1">
        <f t="array" ref="Q75">VLOOKUP(P75,ฐานข้อมูล!$H$32:$T$38,{2,3,4,5,6,7,8,9,10,11,12,13},FALSE)</f>
        <v>#N/A</v>
      </c>
      <c r="AC75" s="10" t="e">
        <f t="shared" si="9"/>
        <v>#N/A</v>
      </c>
      <c r="AD75" s="10" t="e">
        <f>VLOOKUP(P75,ฐานข้อมูล!$H$42:$T$48,1+เอกสาร5!AC75,FALSE)</f>
        <v>#N/A</v>
      </c>
      <c r="AE75" s="11" t="e">
        <f t="shared" si="10"/>
        <v>#N/A</v>
      </c>
      <c r="AF75" s="10" t="e">
        <f>VLOOKUP(P75,ฐานข้อมูล!$H$52:$T$58,1+เอกสาร5!AC75)</f>
        <v>#N/A</v>
      </c>
      <c r="AG75" s="10" t="e">
        <f t="shared" si="11"/>
        <v>#N/A</v>
      </c>
    </row>
    <row r="76" spans="1:33" s="10" customFormat="1" ht="21.95" customHeight="1">
      <c r="A76" s="13"/>
      <c r="B76" s="48"/>
      <c r="C76" s="48"/>
      <c r="D76" s="14"/>
      <c r="E76" s="14"/>
      <c r="F76" s="49"/>
      <c r="G76" s="53"/>
      <c r="H76" s="82"/>
      <c r="I76" s="85"/>
      <c r="J76" s="57"/>
      <c r="K76" s="57">
        <f t="shared" si="6"/>
        <v>2000</v>
      </c>
      <c r="L76" s="9">
        <f t="shared" si="7"/>
        <v>0</v>
      </c>
      <c r="M76" s="9">
        <f t="shared" si="8"/>
        <v>2000</v>
      </c>
      <c r="P76" s="10" t="e">
        <f>VLOOKUP(E76,ฐานข้อมูล!$A$2:$E$8,2)</f>
        <v>#N/A</v>
      </c>
      <c r="Q76" s="10" t="e" cm="1">
        <f t="array" ref="Q76">VLOOKUP(P76,ฐานข้อมูล!$H$32:$T$38,{2,3,4,5,6,7,8,9,10,11,12,13},FALSE)</f>
        <v>#N/A</v>
      </c>
      <c r="AC76" s="10" t="e">
        <f t="shared" si="9"/>
        <v>#N/A</v>
      </c>
      <c r="AD76" s="10" t="e">
        <f>VLOOKUP(P76,ฐานข้อมูล!$H$42:$T$48,1+เอกสาร5!AC76,FALSE)</f>
        <v>#N/A</v>
      </c>
      <c r="AE76" s="11" t="e">
        <f t="shared" si="10"/>
        <v>#N/A</v>
      </c>
      <c r="AF76" s="10" t="e">
        <f>VLOOKUP(P76,ฐานข้อมูล!$H$52:$T$58,1+เอกสาร5!AC76)</f>
        <v>#N/A</v>
      </c>
      <c r="AG76" s="10" t="e">
        <f t="shared" si="11"/>
        <v>#N/A</v>
      </c>
    </row>
    <row r="77" spans="1:33" s="10" customFormat="1" ht="21.95" customHeight="1">
      <c r="A77" s="13"/>
      <c r="B77" s="48"/>
      <c r="C77" s="48"/>
      <c r="D77" s="14"/>
      <c r="E77" s="14"/>
      <c r="F77" s="49"/>
      <c r="G77" s="53"/>
      <c r="H77" s="82"/>
      <c r="I77" s="85"/>
      <c r="J77" s="57"/>
      <c r="K77" s="57">
        <f t="shared" si="6"/>
        <v>2000</v>
      </c>
      <c r="L77" s="9">
        <f t="shared" si="7"/>
        <v>0</v>
      </c>
      <c r="M77" s="9">
        <f t="shared" si="8"/>
        <v>2000</v>
      </c>
      <c r="P77" s="10" t="e">
        <f>VLOOKUP(E77,ฐานข้อมูล!$A$2:$E$8,2)</f>
        <v>#N/A</v>
      </c>
      <c r="Q77" s="10" t="e" cm="1">
        <f t="array" ref="Q77">VLOOKUP(P77,ฐานข้อมูล!$H$32:$T$38,{2,3,4,5,6,7,8,9,10,11,12,13},FALSE)</f>
        <v>#N/A</v>
      </c>
      <c r="AC77" s="10" t="e">
        <f t="shared" si="9"/>
        <v>#N/A</v>
      </c>
      <c r="AD77" s="10" t="e">
        <f>VLOOKUP(P77,ฐานข้อมูล!$H$42:$T$48,1+เอกสาร5!AC77,FALSE)</f>
        <v>#N/A</v>
      </c>
      <c r="AE77" s="11" t="e">
        <f t="shared" si="10"/>
        <v>#N/A</v>
      </c>
      <c r="AF77" s="10" t="e">
        <f>VLOOKUP(P77,ฐานข้อมูล!$H$52:$T$58,1+เอกสาร5!AC77)</f>
        <v>#N/A</v>
      </c>
      <c r="AG77" s="10" t="e">
        <f t="shared" si="11"/>
        <v>#N/A</v>
      </c>
    </row>
    <row r="78" spans="1:33" s="10" customFormat="1" ht="21.95" customHeight="1">
      <c r="A78" s="13"/>
      <c r="B78" s="48"/>
      <c r="C78" s="48"/>
      <c r="D78" s="14"/>
      <c r="E78" s="14"/>
      <c r="F78" s="49"/>
      <c r="G78" s="53"/>
      <c r="H78" s="82"/>
      <c r="I78" s="85"/>
      <c r="J78" s="57"/>
      <c r="K78" s="57">
        <f t="shared" si="6"/>
        <v>2000</v>
      </c>
      <c r="L78" s="9">
        <f t="shared" si="7"/>
        <v>0</v>
      </c>
      <c r="M78" s="9">
        <f t="shared" si="8"/>
        <v>2000</v>
      </c>
      <c r="P78" s="10" t="e">
        <f>VLOOKUP(E78,ฐานข้อมูล!$A$2:$E$8,2)</f>
        <v>#N/A</v>
      </c>
      <c r="Q78" s="10" t="e" cm="1">
        <f t="array" ref="Q78">VLOOKUP(P78,ฐานข้อมูล!$H$32:$T$38,{2,3,4,5,6,7,8,9,10,11,12,13},FALSE)</f>
        <v>#N/A</v>
      </c>
      <c r="AC78" s="10" t="e">
        <f t="shared" si="9"/>
        <v>#N/A</v>
      </c>
      <c r="AD78" s="10" t="e">
        <f>VLOOKUP(P78,ฐานข้อมูล!$H$42:$T$48,1+เอกสาร5!AC78,FALSE)</f>
        <v>#N/A</v>
      </c>
      <c r="AE78" s="11" t="e">
        <f t="shared" si="10"/>
        <v>#N/A</v>
      </c>
      <c r="AF78" s="10" t="e">
        <f>VLOOKUP(P78,ฐานข้อมูล!$H$52:$T$58,1+เอกสาร5!AC78)</f>
        <v>#N/A</v>
      </c>
      <c r="AG78" s="10" t="e">
        <f t="shared" si="11"/>
        <v>#N/A</v>
      </c>
    </row>
    <row r="79" spans="1:33" s="10" customFormat="1" ht="21.95" customHeight="1">
      <c r="A79" s="13"/>
      <c r="B79" s="48"/>
      <c r="C79" s="48"/>
      <c r="D79" s="14"/>
      <c r="E79" s="14"/>
      <c r="F79" s="49"/>
      <c r="G79" s="53"/>
      <c r="H79" s="82"/>
      <c r="I79" s="85"/>
      <c r="J79" s="57"/>
      <c r="K79" s="57">
        <f t="shared" si="6"/>
        <v>2000</v>
      </c>
      <c r="L79" s="9">
        <f t="shared" si="7"/>
        <v>0</v>
      </c>
      <c r="M79" s="9">
        <f t="shared" si="8"/>
        <v>2000</v>
      </c>
      <c r="P79" s="10" t="e">
        <f>VLOOKUP(E79,ฐานข้อมูล!$A$2:$E$8,2)</f>
        <v>#N/A</v>
      </c>
      <c r="Q79" s="10" t="e" cm="1">
        <f t="array" ref="Q79">VLOOKUP(P79,ฐานข้อมูล!$H$32:$T$38,{2,3,4,5,6,7,8,9,10,11,12,13},FALSE)</f>
        <v>#N/A</v>
      </c>
      <c r="AC79" s="10" t="e">
        <f t="shared" si="9"/>
        <v>#N/A</v>
      </c>
      <c r="AD79" s="10" t="e">
        <f>VLOOKUP(P79,ฐานข้อมูล!$H$42:$T$48,1+เอกสาร5!AC79,FALSE)</f>
        <v>#N/A</v>
      </c>
      <c r="AE79" s="11" t="e">
        <f t="shared" si="10"/>
        <v>#N/A</v>
      </c>
      <c r="AF79" s="10" t="e">
        <f>VLOOKUP(P79,ฐานข้อมูล!$H$52:$T$58,1+เอกสาร5!AC79)</f>
        <v>#N/A</v>
      </c>
      <c r="AG79" s="10" t="e">
        <f t="shared" si="11"/>
        <v>#N/A</v>
      </c>
    </row>
    <row r="80" spans="1:33" s="10" customFormat="1" ht="21.95" customHeight="1">
      <c r="A80" s="13"/>
      <c r="B80" s="48"/>
      <c r="C80" s="48"/>
      <c r="D80" s="14"/>
      <c r="E80" s="14"/>
      <c r="F80" s="49"/>
      <c r="G80" s="53"/>
      <c r="H80" s="82"/>
      <c r="I80" s="85"/>
      <c r="J80" s="57"/>
      <c r="K80" s="57">
        <f t="shared" si="6"/>
        <v>2000</v>
      </c>
      <c r="L80" s="9">
        <f t="shared" si="7"/>
        <v>0</v>
      </c>
      <c r="M80" s="9">
        <f t="shared" si="8"/>
        <v>2000</v>
      </c>
      <c r="P80" s="10" t="e">
        <f>VLOOKUP(E80,ฐานข้อมูล!$A$2:$E$8,2)</f>
        <v>#N/A</v>
      </c>
      <c r="Q80" s="10" t="e" cm="1">
        <f t="array" ref="Q80">VLOOKUP(P80,ฐานข้อมูล!$H$32:$T$38,{2,3,4,5,6,7,8,9,10,11,12,13},FALSE)</f>
        <v>#N/A</v>
      </c>
      <c r="AC80" s="10" t="e">
        <f t="shared" si="9"/>
        <v>#N/A</v>
      </c>
      <c r="AD80" s="10" t="e">
        <f>VLOOKUP(P80,ฐานข้อมูล!$H$42:$T$48,1+เอกสาร5!AC80,FALSE)</f>
        <v>#N/A</v>
      </c>
      <c r="AE80" s="11" t="e">
        <f t="shared" si="10"/>
        <v>#N/A</v>
      </c>
      <c r="AF80" s="10" t="e">
        <f>VLOOKUP(P80,ฐานข้อมูล!$H$52:$T$58,1+เอกสาร5!AC80)</f>
        <v>#N/A</v>
      </c>
      <c r="AG80" s="10" t="e">
        <f t="shared" si="11"/>
        <v>#N/A</v>
      </c>
    </row>
    <row r="81" spans="1:33" s="10" customFormat="1" ht="21.95" customHeight="1">
      <c r="A81" s="13"/>
      <c r="B81" s="48"/>
      <c r="C81" s="48"/>
      <c r="D81" s="14"/>
      <c r="E81" s="14"/>
      <c r="F81" s="49"/>
      <c r="G81" s="53"/>
      <c r="H81" s="82"/>
      <c r="I81" s="85"/>
      <c r="J81" s="57"/>
      <c r="K81" s="57">
        <f t="shared" si="6"/>
        <v>2000</v>
      </c>
      <c r="L81" s="9">
        <f t="shared" si="7"/>
        <v>0</v>
      </c>
      <c r="M81" s="9">
        <f t="shared" si="8"/>
        <v>2000</v>
      </c>
      <c r="P81" s="10" t="e">
        <f>VLOOKUP(E81,ฐานข้อมูล!$A$2:$E$8,2)</f>
        <v>#N/A</v>
      </c>
      <c r="Q81" s="10" t="e" cm="1">
        <f t="array" ref="Q81">VLOOKUP(P81,ฐานข้อมูล!$H$32:$T$38,{2,3,4,5,6,7,8,9,10,11,12,13},FALSE)</f>
        <v>#N/A</v>
      </c>
      <c r="AC81" s="10" t="e">
        <f t="shared" si="9"/>
        <v>#N/A</v>
      </c>
      <c r="AD81" s="10" t="e">
        <f>VLOOKUP(P81,ฐานข้อมูล!$H$42:$T$48,1+เอกสาร5!AC81,FALSE)</f>
        <v>#N/A</v>
      </c>
      <c r="AE81" s="11" t="e">
        <f t="shared" si="10"/>
        <v>#N/A</v>
      </c>
      <c r="AF81" s="10" t="e">
        <f>VLOOKUP(P81,ฐานข้อมูล!$H$52:$T$58,1+เอกสาร5!AC81)</f>
        <v>#N/A</v>
      </c>
      <c r="AG81" s="10" t="e">
        <f t="shared" si="11"/>
        <v>#N/A</v>
      </c>
    </row>
    <row r="82" spans="1:33" s="10" customFormat="1" ht="21.95" customHeight="1">
      <c r="A82" s="13"/>
      <c r="B82" s="48"/>
      <c r="C82" s="48"/>
      <c r="D82" s="14"/>
      <c r="E82" s="14"/>
      <c r="F82" s="49"/>
      <c r="G82" s="53"/>
      <c r="H82" s="82"/>
      <c r="I82" s="85"/>
      <c r="J82" s="57"/>
      <c r="K82" s="57">
        <f t="shared" si="6"/>
        <v>2000</v>
      </c>
      <c r="L82" s="9">
        <f t="shared" si="7"/>
        <v>0</v>
      </c>
      <c r="M82" s="9">
        <f t="shared" si="8"/>
        <v>2000</v>
      </c>
      <c r="P82" s="10" t="e">
        <f>VLOOKUP(E82,ฐานข้อมูล!$A$2:$E$8,2)</f>
        <v>#N/A</v>
      </c>
      <c r="Q82" s="10" t="e" cm="1">
        <f t="array" ref="Q82">VLOOKUP(P82,ฐานข้อมูล!$H$32:$T$38,{2,3,4,5,6,7,8,9,10,11,12,13},FALSE)</f>
        <v>#N/A</v>
      </c>
      <c r="AC82" s="10" t="e">
        <f t="shared" si="9"/>
        <v>#N/A</v>
      </c>
      <c r="AD82" s="10" t="e">
        <f>VLOOKUP(P82,ฐานข้อมูล!$H$42:$T$48,1+เอกสาร5!AC82,FALSE)</f>
        <v>#N/A</v>
      </c>
      <c r="AE82" s="11" t="e">
        <f t="shared" si="10"/>
        <v>#N/A</v>
      </c>
      <c r="AF82" s="10" t="e">
        <f>VLOOKUP(P82,ฐานข้อมูล!$H$52:$T$58,1+เอกสาร5!AC82)</f>
        <v>#N/A</v>
      </c>
      <c r="AG82" s="10" t="e">
        <f t="shared" si="11"/>
        <v>#N/A</v>
      </c>
    </row>
    <row r="83" spans="1:33" s="10" customFormat="1" ht="21.95" customHeight="1">
      <c r="A83" s="13"/>
      <c r="B83" s="48"/>
      <c r="C83" s="48"/>
      <c r="D83" s="14"/>
      <c r="E83" s="14"/>
      <c r="F83" s="49"/>
      <c r="G83" s="53"/>
      <c r="H83" s="82"/>
      <c r="I83" s="85"/>
      <c r="J83" s="57"/>
      <c r="K83" s="57">
        <f t="shared" si="6"/>
        <v>2000</v>
      </c>
      <c r="L83" s="9">
        <f t="shared" si="7"/>
        <v>0</v>
      </c>
      <c r="M83" s="9">
        <f t="shared" si="8"/>
        <v>2000</v>
      </c>
      <c r="P83" s="10" t="e">
        <f>VLOOKUP(E83,ฐานข้อมูล!$A$2:$E$8,2)</f>
        <v>#N/A</v>
      </c>
      <c r="Q83" s="10" t="e" cm="1">
        <f t="array" ref="Q83">VLOOKUP(P83,ฐานข้อมูล!$H$32:$T$38,{2,3,4,5,6,7,8,9,10,11,12,13},FALSE)</f>
        <v>#N/A</v>
      </c>
      <c r="AC83" s="10" t="e">
        <f t="shared" si="9"/>
        <v>#N/A</v>
      </c>
      <c r="AD83" s="10" t="e">
        <f>VLOOKUP(P83,ฐานข้อมูล!$H$42:$T$48,1+เอกสาร5!AC83,FALSE)</f>
        <v>#N/A</v>
      </c>
      <c r="AE83" s="11" t="e">
        <f t="shared" si="10"/>
        <v>#N/A</v>
      </c>
      <c r="AF83" s="10" t="e">
        <f>VLOOKUP(P83,ฐานข้อมูล!$H$52:$T$58,1+เอกสาร5!AC83)</f>
        <v>#N/A</v>
      </c>
      <c r="AG83" s="10" t="e">
        <f t="shared" si="11"/>
        <v>#N/A</v>
      </c>
    </row>
    <row r="84" spans="1:33" s="10" customFormat="1" ht="21.95" customHeight="1">
      <c r="A84" s="13"/>
      <c r="B84" s="48"/>
      <c r="C84" s="48"/>
      <c r="D84" s="14"/>
      <c r="E84" s="14"/>
      <c r="F84" s="49"/>
      <c r="G84" s="53"/>
      <c r="H84" s="82"/>
      <c r="I84" s="85"/>
      <c r="J84" s="57"/>
      <c r="K84" s="57">
        <f t="shared" si="6"/>
        <v>2000</v>
      </c>
      <c r="L84" s="9">
        <f t="shared" si="7"/>
        <v>0</v>
      </c>
      <c r="M84" s="9">
        <f t="shared" si="8"/>
        <v>2000</v>
      </c>
      <c r="P84" s="10" t="e">
        <f>VLOOKUP(E84,ฐานข้อมูล!$A$2:$E$8,2)</f>
        <v>#N/A</v>
      </c>
      <c r="Q84" s="10" t="e" cm="1">
        <f t="array" ref="Q84">VLOOKUP(P84,ฐานข้อมูล!$H$32:$T$38,{2,3,4,5,6,7,8,9,10,11,12,13},FALSE)</f>
        <v>#N/A</v>
      </c>
      <c r="AC84" s="10" t="e">
        <f t="shared" si="9"/>
        <v>#N/A</v>
      </c>
      <c r="AD84" s="10" t="e">
        <f>VLOOKUP(P84,ฐานข้อมูล!$H$42:$T$48,1+เอกสาร5!AC84,FALSE)</f>
        <v>#N/A</v>
      </c>
      <c r="AE84" s="11" t="e">
        <f t="shared" si="10"/>
        <v>#N/A</v>
      </c>
      <c r="AF84" s="10" t="e">
        <f>VLOOKUP(P84,ฐานข้อมูล!$H$52:$T$58,1+เอกสาร5!AC84)</f>
        <v>#N/A</v>
      </c>
      <c r="AG84" s="10" t="e">
        <f t="shared" si="11"/>
        <v>#N/A</v>
      </c>
    </row>
    <row r="85" spans="1:33" s="10" customFormat="1" ht="21.95" customHeight="1">
      <c r="A85" s="13"/>
      <c r="B85" s="48"/>
      <c r="C85" s="48"/>
      <c r="D85" s="14"/>
      <c r="E85" s="14"/>
      <c r="F85" s="49"/>
      <c r="G85" s="53"/>
      <c r="H85" s="82"/>
      <c r="I85" s="85"/>
      <c r="J85" s="57"/>
      <c r="K85" s="57">
        <f t="shared" si="6"/>
        <v>2000</v>
      </c>
      <c r="L85" s="9">
        <f t="shared" si="7"/>
        <v>0</v>
      </c>
      <c r="M85" s="9">
        <f t="shared" si="8"/>
        <v>2000</v>
      </c>
      <c r="P85" s="10" t="e">
        <f>VLOOKUP(E85,ฐานข้อมูล!$A$2:$E$8,2)</f>
        <v>#N/A</v>
      </c>
      <c r="Q85" s="10" t="e" cm="1">
        <f t="array" ref="Q85">VLOOKUP(P85,ฐานข้อมูล!$H$32:$T$38,{2,3,4,5,6,7,8,9,10,11,12,13},FALSE)</f>
        <v>#N/A</v>
      </c>
      <c r="AC85" s="10" t="e">
        <f t="shared" si="9"/>
        <v>#N/A</v>
      </c>
      <c r="AD85" s="10" t="e">
        <f>VLOOKUP(P85,ฐานข้อมูล!$H$42:$T$48,1+เอกสาร5!AC85,FALSE)</f>
        <v>#N/A</v>
      </c>
      <c r="AE85" s="11" t="e">
        <f t="shared" si="10"/>
        <v>#N/A</v>
      </c>
      <c r="AF85" s="10" t="e">
        <f>VLOOKUP(P85,ฐานข้อมูล!$H$52:$T$58,1+เอกสาร5!AC85)</f>
        <v>#N/A</v>
      </c>
      <c r="AG85" s="10" t="e">
        <f t="shared" si="11"/>
        <v>#N/A</v>
      </c>
    </row>
    <row r="86" spans="1:33" s="10" customFormat="1" ht="21.95" customHeight="1">
      <c r="A86" s="13"/>
      <c r="B86" s="48"/>
      <c r="C86" s="48"/>
      <c r="D86" s="14"/>
      <c r="E86" s="14"/>
      <c r="F86" s="49"/>
      <c r="G86" s="53"/>
      <c r="H86" s="82"/>
      <c r="I86" s="85"/>
      <c r="J86" s="57"/>
      <c r="K86" s="57">
        <f t="shared" si="6"/>
        <v>2000</v>
      </c>
      <c r="L86" s="9">
        <f t="shared" si="7"/>
        <v>0</v>
      </c>
      <c r="M86" s="9">
        <f t="shared" si="8"/>
        <v>2000</v>
      </c>
      <c r="P86" s="10" t="e">
        <f>VLOOKUP(E86,ฐานข้อมูล!$A$2:$E$8,2)</f>
        <v>#N/A</v>
      </c>
      <c r="Q86" s="10" t="e" cm="1">
        <f t="array" ref="Q86">VLOOKUP(P86,ฐานข้อมูล!$H$32:$T$38,{2,3,4,5,6,7,8,9,10,11,12,13},FALSE)</f>
        <v>#N/A</v>
      </c>
      <c r="AC86" s="10" t="e">
        <f t="shared" si="9"/>
        <v>#N/A</v>
      </c>
      <c r="AD86" s="10" t="e">
        <f>VLOOKUP(P86,ฐานข้อมูล!$H$42:$T$48,1+เอกสาร5!AC86,FALSE)</f>
        <v>#N/A</v>
      </c>
      <c r="AE86" s="11" t="e">
        <f t="shared" si="10"/>
        <v>#N/A</v>
      </c>
      <c r="AF86" s="10" t="e">
        <f>VLOOKUP(P86,ฐานข้อมูล!$H$52:$T$58,1+เอกสาร5!AC86)</f>
        <v>#N/A</v>
      </c>
      <c r="AG86" s="10" t="e">
        <f t="shared" si="11"/>
        <v>#N/A</v>
      </c>
    </row>
    <row r="87" spans="1:33" s="10" customFormat="1" ht="21.95" customHeight="1">
      <c r="A87" s="13"/>
      <c r="B87" s="48"/>
      <c r="C87" s="48"/>
      <c r="D87" s="14"/>
      <c r="E87" s="14"/>
      <c r="F87" s="49"/>
      <c r="G87" s="53"/>
      <c r="H87" s="82"/>
      <c r="I87" s="85"/>
      <c r="J87" s="57"/>
      <c r="K87" s="57">
        <f t="shared" si="6"/>
        <v>2000</v>
      </c>
      <c r="L87" s="9">
        <f t="shared" si="7"/>
        <v>0</v>
      </c>
      <c r="M87" s="9">
        <f t="shared" si="8"/>
        <v>2000</v>
      </c>
      <c r="P87" s="10" t="e">
        <f>VLOOKUP(E87,ฐานข้อมูล!$A$2:$E$8,2)</f>
        <v>#N/A</v>
      </c>
      <c r="Q87" s="10" t="e" cm="1">
        <f t="array" ref="Q87">VLOOKUP(P87,ฐานข้อมูล!$H$32:$T$38,{2,3,4,5,6,7,8,9,10,11,12,13},FALSE)</f>
        <v>#N/A</v>
      </c>
      <c r="AC87" s="10" t="e">
        <f t="shared" si="9"/>
        <v>#N/A</v>
      </c>
      <c r="AD87" s="10" t="e">
        <f>VLOOKUP(P87,ฐานข้อมูล!$H$42:$T$48,1+เอกสาร5!AC87,FALSE)</f>
        <v>#N/A</v>
      </c>
      <c r="AE87" s="11" t="e">
        <f t="shared" si="10"/>
        <v>#N/A</v>
      </c>
      <c r="AF87" s="10" t="e">
        <f>VLOOKUP(P87,ฐานข้อมูล!$H$52:$T$58,1+เอกสาร5!AC87)</f>
        <v>#N/A</v>
      </c>
      <c r="AG87" s="10" t="e">
        <f t="shared" si="11"/>
        <v>#N/A</v>
      </c>
    </row>
    <row r="88" spans="1:33" s="10" customFormat="1" ht="21.95" customHeight="1">
      <c r="A88" s="13"/>
      <c r="B88" s="48"/>
      <c r="C88" s="48"/>
      <c r="D88" s="14"/>
      <c r="E88" s="14"/>
      <c r="F88" s="49"/>
      <c r="G88" s="53"/>
      <c r="H88" s="82"/>
      <c r="I88" s="85"/>
      <c r="J88" s="57"/>
      <c r="K88" s="57">
        <f t="shared" si="6"/>
        <v>2000</v>
      </c>
      <c r="L88" s="9">
        <f t="shared" si="7"/>
        <v>0</v>
      </c>
      <c r="M88" s="9">
        <f t="shared" si="8"/>
        <v>2000</v>
      </c>
      <c r="P88" s="10" t="e">
        <f>VLOOKUP(E88,ฐานข้อมูล!$A$2:$E$8,2)</f>
        <v>#N/A</v>
      </c>
      <c r="Q88" s="10" t="e" cm="1">
        <f t="array" ref="Q88">VLOOKUP(P88,ฐานข้อมูล!$H$32:$T$38,{2,3,4,5,6,7,8,9,10,11,12,13},FALSE)</f>
        <v>#N/A</v>
      </c>
      <c r="AC88" s="10" t="e">
        <f t="shared" si="9"/>
        <v>#N/A</v>
      </c>
      <c r="AD88" s="10" t="e">
        <f>VLOOKUP(P88,ฐานข้อมูล!$H$42:$T$48,1+เอกสาร5!AC88,FALSE)</f>
        <v>#N/A</v>
      </c>
      <c r="AE88" s="11" t="e">
        <f t="shared" si="10"/>
        <v>#N/A</v>
      </c>
      <c r="AF88" s="10" t="e">
        <f>VLOOKUP(P88,ฐานข้อมูล!$H$52:$T$58,1+เอกสาร5!AC88)</f>
        <v>#N/A</v>
      </c>
      <c r="AG88" s="10" t="e">
        <f t="shared" si="11"/>
        <v>#N/A</v>
      </c>
    </row>
    <row r="89" spans="1:33" s="10" customFormat="1" ht="21.95" customHeight="1">
      <c r="A89" s="13"/>
      <c r="B89" s="48"/>
      <c r="C89" s="48"/>
      <c r="D89" s="14"/>
      <c r="E89" s="14"/>
      <c r="F89" s="49"/>
      <c r="G89" s="53"/>
      <c r="H89" s="82"/>
      <c r="I89" s="85"/>
      <c r="J89" s="57"/>
      <c r="K89" s="57">
        <f t="shared" si="6"/>
        <v>2000</v>
      </c>
      <c r="L89" s="9">
        <f t="shared" si="7"/>
        <v>0</v>
      </c>
      <c r="M89" s="9">
        <f t="shared" si="8"/>
        <v>2000</v>
      </c>
      <c r="P89" s="10" t="e">
        <f>VLOOKUP(E89,ฐานข้อมูล!$A$2:$E$8,2)</f>
        <v>#N/A</v>
      </c>
      <c r="Q89" s="10" t="e" cm="1">
        <f t="array" ref="Q89">VLOOKUP(P89,ฐานข้อมูล!$H$32:$T$38,{2,3,4,5,6,7,8,9,10,11,12,13},FALSE)</f>
        <v>#N/A</v>
      </c>
      <c r="AC89" s="10" t="e">
        <f t="shared" si="9"/>
        <v>#N/A</v>
      </c>
      <c r="AD89" s="10" t="e">
        <f>VLOOKUP(P89,ฐานข้อมูล!$H$42:$T$48,1+เอกสาร5!AC89,FALSE)</f>
        <v>#N/A</v>
      </c>
      <c r="AE89" s="11" t="e">
        <f t="shared" si="10"/>
        <v>#N/A</v>
      </c>
      <c r="AF89" s="10" t="e">
        <f>VLOOKUP(P89,ฐานข้อมูล!$H$52:$T$58,1+เอกสาร5!AC89)</f>
        <v>#N/A</v>
      </c>
      <c r="AG89" s="10" t="e">
        <f t="shared" si="11"/>
        <v>#N/A</v>
      </c>
    </row>
    <row r="90" spans="1:33" s="10" customFormat="1" ht="21.95" customHeight="1">
      <c r="A90" s="13"/>
      <c r="B90" s="48"/>
      <c r="C90" s="48"/>
      <c r="D90" s="14"/>
      <c r="E90" s="14"/>
      <c r="F90" s="49"/>
      <c r="G90" s="53"/>
      <c r="H90" s="82"/>
      <c r="I90" s="85"/>
      <c r="J90" s="57"/>
      <c r="K90" s="57">
        <f t="shared" si="6"/>
        <v>2000</v>
      </c>
      <c r="L90" s="9">
        <f t="shared" si="7"/>
        <v>0</v>
      </c>
      <c r="M90" s="9">
        <f t="shared" si="8"/>
        <v>2000</v>
      </c>
      <c r="P90" s="10" t="e">
        <f>VLOOKUP(E90,ฐานข้อมูล!$A$2:$E$8,2)</f>
        <v>#N/A</v>
      </c>
      <c r="Q90" s="10" t="e" cm="1">
        <f t="array" ref="Q90">VLOOKUP(P90,ฐานข้อมูล!$H$32:$T$38,{2,3,4,5,6,7,8,9,10,11,12,13},FALSE)</f>
        <v>#N/A</v>
      </c>
      <c r="AC90" s="10" t="e">
        <f t="shared" si="9"/>
        <v>#N/A</v>
      </c>
      <c r="AD90" s="10" t="e">
        <f>VLOOKUP(P90,ฐานข้อมูล!$H$42:$T$48,1+เอกสาร5!AC90,FALSE)</f>
        <v>#N/A</v>
      </c>
      <c r="AE90" s="11" t="e">
        <f t="shared" si="10"/>
        <v>#N/A</v>
      </c>
      <c r="AF90" s="10" t="e">
        <f>VLOOKUP(P90,ฐานข้อมูล!$H$52:$T$58,1+เอกสาร5!AC90)</f>
        <v>#N/A</v>
      </c>
      <c r="AG90" s="10" t="e">
        <f t="shared" si="11"/>
        <v>#N/A</v>
      </c>
    </row>
    <row r="91" spans="1:33" s="10" customFormat="1" ht="21.95" customHeight="1">
      <c r="A91" s="13"/>
      <c r="B91" s="48"/>
      <c r="C91" s="48"/>
      <c r="D91" s="14"/>
      <c r="E91" s="14"/>
      <c r="F91" s="49"/>
      <c r="G91" s="53"/>
      <c r="H91" s="82"/>
      <c r="I91" s="85"/>
      <c r="J91" s="57"/>
      <c r="K91" s="57">
        <f t="shared" si="6"/>
        <v>2000</v>
      </c>
      <c r="L91" s="9">
        <f t="shared" si="7"/>
        <v>0</v>
      </c>
      <c r="M91" s="9">
        <f t="shared" si="8"/>
        <v>2000</v>
      </c>
      <c r="P91" s="10" t="e">
        <f>VLOOKUP(E91,ฐานข้อมูล!$A$2:$E$8,2)</f>
        <v>#N/A</v>
      </c>
      <c r="Q91" s="10" t="e" cm="1">
        <f t="array" ref="Q91">VLOOKUP(P91,ฐานข้อมูล!$H$32:$T$38,{2,3,4,5,6,7,8,9,10,11,12,13},FALSE)</f>
        <v>#N/A</v>
      </c>
      <c r="AC91" s="10" t="e">
        <f t="shared" si="9"/>
        <v>#N/A</v>
      </c>
      <c r="AD91" s="10" t="e">
        <f>VLOOKUP(P91,ฐานข้อมูล!$H$42:$T$48,1+เอกสาร5!AC91,FALSE)</f>
        <v>#N/A</v>
      </c>
      <c r="AE91" s="11" t="e">
        <f t="shared" si="10"/>
        <v>#N/A</v>
      </c>
      <c r="AF91" s="10" t="e">
        <f>VLOOKUP(P91,ฐานข้อมูล!$H$52:$T$58,1+เอกสาร5!AC91)</f>
        <v>#N/A</v>
      </c>
      <c r="AG91" s="10" t="e">
        <f t="shared" si="11"/>
        <v>#N/A</v>
      </c>
    </row>
    <row r="92" spans="1:33" s="10" customFormat="1" ht="21.95" customHeight="1">
      <c r="A92" s="13"/>
      <c r="B92" s="48"/>
      <c r="C92" s="48"/>
      <c r="D92" s="14"/>
      <c r="E92" s="14"/>
      <c r="F92" s="49"/>
      <c r="G92" s="53"/>
      <c r="H92" s="82"/>
      <c r="I92" s="85"/>
      <c r="J92" s="57"/>
      <c r="K92" s="57">
        <f t="shared" si="6"/>
        <v>2000</v>
      </c>
      <c r="L92" s="9">
        <f t="shared" si="7"/>
        <v>0</v>
      </c>
      <c r="M92" s="9">
        <f t="shared" si="8"/>
        <v>2000</v>
      </c>
      <c r="P92" s="10" t="e">
        <f>VLOOKUP(E92,ฐานข้อมูล!$A$2:$E$8,2)</f>
        <v>#N/A</v>
      </c>
      <c r="Q92" s="10" t="e" cm="1">
        <f t="array" ref="Q92">VLOOKUP(P92,ฐานข้อมูล!$H$32:$T$38,{2,3,4,5,6,7,8,9,10,11,12,13},FALSE)</f>
        <v>#N/A</v>
      </c>
      <c r="AC92" s="10" t="e">
        <f t="shared" si="9"/>
        <v>#N/A</v>
      </c>
      <c r="AD92" s="10" t="e">
        <f>VLOOKUP(P92,ฐานข้อมูล!$H$42:$T$48,1+เอกสาร5!AC92,FALSE)</f>
        <v>#N/A</v>
      </c>
      <c r="AE92" s="11" t="e">
        <f t="shared" si="10"/>
        <v>#N/A</v>
      </c>
      <c r="AF92" s="10" t="e">
        <f>VLOOKUP(P92,ฐานข้อมูล!$H$52:$T$58,1+เอกสาร5!AC92)</f>
        <v>#N/A</v>
      </c>
      <c r="AG92" s="10" t="e">
        <f t="shared" si="11"/>
        <v>#N/A</v>
      </c>
    </row>
    <row r="93" spans="1:33" s="10" customFormat="1" ht="21.95" customHeight="1">
      <c r="A93" s="13"/>
      <c r="B93" s="48"/>
      <c r="C93" s="48"/>
      <c r="D93" s="14"/>
      <c r="E93" s="14"/>
      <c r="F93" s="49"/>
      <c r="G93" s="53"/>
      <c r="H93" s="82"/>
      <c r="I93" s="85"/>
      <c r="J93" s="57"/>
      <c r="K93" s="57">
        <f t="shared" si="6"/>
        <v>2000</v>
      </c>
      <c r="L93" s="9">
        <f t="shared" si="7"/>
        <v>0</v>
      </c>
      <c r="M93" s="9">
        <f t="shared" si="8"/>
        <v>2000</v>
      </c>
      <c r="P93" s="10" t="e">
        <f>VLOOKUP(E93,ฐานข้อมูล!$A$2:$E$8,2)</f>
        <v>#N/A</v>
      </c>
      <c r="Q93" s="10" t="e" cm="1">
        <f t="array" ref="Q93">VLOOKUP(P93,ฐานข้อมูล!$H$32:$T$38,{2,3,4,5,6,7,8,9,10,11,12,13},FALSE)</f>
        <v>#N/A</v>
      </c>
      <c r="AC93" s="10" t="e">
        <f t="shared" si="9"/>
        <v>#N/A</v>
      </c>
      <c r="AD93" s="10" t="e">
        <f>VLOOKUP(P93,ฐานข้อมูล!$H$42:$T$48,1+เอกสาร5!AC93,FALSE)</f>
        <v>#N/A</v>
      </c>
      <c r="AE93" s="11" t="e">
        <f t="shared" si="10"/>
        <v>#N/A</v>
      </c>
      <c r="AF93" s="10" t="e">
        <f>VLOOKUP(P93,ฐานข้อมูล!$H$52:$T$58,1+เอกสาร5!AC93)</f>
        <v>#N/A</v>
      </c>
      <c r="AG93" s="10" t="e">
        <f t="shared" si="11"/>
        <v>#N/A</v>
      </c>
    </row>
    <row r="94" spans="1:33" s="10" customFormat="1" ht="21.95" customHeight="1">
      <c r="A94" s="13"/>
      <c r="B94" s="48"/>
      <c r="C94" s="48"/>
      <c r="D94" s="14"/>
      <c r="E94" s="14"/>
      <c r="F94" s="49"/>
      <c r="G94" s="53"/>
      <c r="H94" s="82"/>
      <c r="I94" s="85"/>
      <c r="J94" s="57"/>
      <c r="K94" s="57">
        <f t="shared" si="6"/>
        <v>2000</v>
      </c>
      <c r="L94" s="9">
        <f t="shared" si="7"/>
        <v>0</v>
      </c>
      <c r="M94" s="9">
        <f t="shared" si="8"/>
        <v>2000</v>
      </c>
      <c r="P94" s="10" t="e">
        <f>VLOOKUP(E94,ฐานข้อมูล!$A$2:$E$8,2)</f>
        <v>#N/A</v>
      </c>
      <c r="Q94" s="10" t="e" cm="1">
        <f t="array" ref="Q94">VLOOKUP(P94,ฐานข้อมูล!$H$32:$T$38,{2,3,4,5,6,7,8,9,10,11,12,13},FALSE)</f>
        <v>#N/A</v>
      </c>
      <c r="AC94" s="10" t="e">
        <f t="shared" si="9"/>
        <v>#N/A</v>
      </c>
      <c r="AD94" s="10" t="e">
        <f>VLOOKUP(P94,ฐานข้อมูล!$H$42:$T$48,1+เอกสาร5!AC94,FALSE)</f>
        <v>#N/A</v>
      </c>
      <c r="AE94" s="11" t="e">
        <f t="shared" si="10"/>
        <v>#N/A</v>
      </c>
      <c r="AF94" s="10" t="e">
        <f>VLOOKUP(P94,ฐานข้อมูล!$H$52:$T$58,1+เอกสาร5!AC94)</f>
        <v>#N/A</v>
      </c>
      <c r="AG94" s="10" t="e">
        <f t="shared" si="11"/>
        <v>#N/A</v>
      </c>
    </row>
    <row r="95" spans="1:33" s="10" customFormat="1" ht="21.95" customHeight="1">
      <c r="A95" s="13"/>
      <c r="B95" s="48"/>
      <c r="C95" s="48"/>
      <c r="D95" s="14"/>
      <c r="E95" s="14"/>
      <c r="F95" s="49"/>
      <c r="G95" s="53"/>
      <c r="H95" s="82"/>
      <c r="I95" s="85"/>
      <c r="J95" s="57"/>
      <c r="K95" s="57">
        <f t="shared" si="6"/>
        <v>2000</v>
      </c>
      <c r="L95" s="9">
        <f t="shared" si="7"/>
        <v>0</v>
      </c>
      <c r="M95" s="9">
        <f t="shared" si="8"/>
        <v>2000</v>
      </c>
      <c r="P95" s="10" t="e">
        <f>VLOOKUP(E95,ฐานข้อมูล!$A$2:$E$8,2)</f>
        <v>#N/A</v>
      </c>
      <c r="Q95" s="10" t="e" cm="1">
        <f t="array" ref="Q95">VLOOKUP(P95,ฐานข้อมูล!$H$32:$T$38,{2,3,4,5,6,7,8,9,10,11,12,13},FALSE)</f>
        <v>#N/A</v>
      </c>
      <c r="AC95" s="10" t="e">
        <f t="shared" si="9"/>
        <v>#N/A</v>
      </c>
      <c r="AD95" s="10" t="e">
        <f>VLOOKUP(P95,ฐานข้อมูล!$H$42:$T$48,1+เอกสาร5!AC95,FALSE)</f>
        <v>#N/A</v>
      </c>
      <c r="AE95" s="11" t="e">
        <f t="shared" si="10"/>
        <v>#N/A</v>
      </c>
      <c r="AF95" s="10" t="e">
        <f>VLOOKUP(P95,ฐานข้อมูล!$H$52:$T$58,1+เอกสาร5!AC95)</f>
        <v>#N/A</v>
      </c>
      <c r="AG95" s="10" t="e">
        <f t="shared" si="11"/>
        <v>#N/A</v>
      </c>
    </row>
    <row r="96" spans="1:33" s="10" customFormat="1" ht="21.95" customHeight="1">
      <c r="A96" s="13"/>
      <c r="B96" s="48"/>
      <c r="C96" s="48"/>
      <c r="D96" s="14"/>
      <c r="E96" s="14"/>
      <c r="F96" s="49"/>
      <c r="G96" s="53"/>
      <c r="H96" s="82"/>
      <c r="I96" s="85"/>
      <c r="J96" s="57"/>
      <c r="K96" s="57">
        <f t="shared" si="6"/>
        <v>2000</v>
      </c>
      <c r="L96" s="9">
        <f t="shared" si="7"/>
        <v>0</v>
      </c>
      <c r="M96" s="9">
        <f t="shared" si="8"/>
        <v>2000</v>
      </c>
      <c r="P96" s="10" t="e">
        <f>VLOOKUP(E96,ฐานข้อมูล!$A$2:$E$8,2)</f>
        <v>#N/A</v>
      </c>
      <c r="Q96" s="10" t="e" cm="1">
        <f t="array" ref="Q96">VLOOKUP(P96,ฐานข้อมูล!$H$32:$T$38,{2,3,4,5,6,7,8,9,10,11,12,13},FALSE)</f>
        <v>#N/A</v>
      </c>
      <c r="AC96" s="10" t="e">
        <f t="shared" si="9"/>
        <v>#N/A</v>
      </c>
      <c r="AD96" s="10" t="e">
        <f>VLOOKUP(P96,ฐานข้อมูล!$H$42:$T$48,1+เอกสาร5!AC96,FALSE)</f>
        <v>#N/A</v>
      </c>
      <c r="AE96" s="11" t="e">
        <f t="shared" si="10"/>
        <v>#N/A</v>
      </c>
      <c r="AF96" s="10" t="e">
        <f>VLOOKUP(P96,ฐานข้อมูล!$H$52:$T$58,1+เอกสาร5!AC96)</f>
        <v>#N/A</v>
      </c>
      <c r="AG96" s="10" t="e">
        <f t="shared" si="11"/>
        <v>#N/A</v>
      </c>
    </row>
    <row r="97" spans="1:33" s="10" customFormat="1" ht="21.95" customHeight="1">
      <c r="A97" s="13"/>
      <c r="B97" s="48"/>
      <c r="C97" s="48"/>
      <c r="D97" s="14"/>
      <c r="E97" s="14"/>
      <c r="F97" s="49"/>
      <c r="G97" s="53"/>
      <c r="H97" s="82"/>
      <c r="I97" s="85"/>
      <c r="J97" s="57"/>
      <c r="K97" s="57">
        <f t="shared" si="6"/>
        <v>2000</v>
      </c>
      <c r="L97" s="9">
        <f t="shared" si="7"/>
        <v>0</v>
      </c>
      <c r="M97" s="9">
        <f t="shared" si="8"/>
        <v>2000</v>
      </c>
      <c r="P97" s="10" t="e">
        <f>VLOOKUP(E97,ฐานข้อมูล!$A$2:$E$8,2)</f>
        <v>#N/A</v>
      </c>
      <c r="Q97" s="10" t="e" cm="1">
        <f t="array" ref="Q97">VLOOKUP(P97,ฐานข้อมูล!$H$32:$T$38,{2,3,4,5,6,7,8,9,10,11,12,13},FALSE)</f>
        <v>#N/A</v>
      </c>
      <c r="AC97" s="10" t="e">
        <f t="shared" si="9"/>
        <v>#N/A</v>
      </c>
      <c r="AD97" s="10" t="e">
        <f>VLOOKUP(P97,ฐานข้อมูล!$H$42:$T$48,1+เอกสาร5!AC97,FALSE)</f>
        <v>#N/A</v>
      </c>
      <c r="AE97" s="11" t="e">
        <f t="shared" si="10"/>
        <v>#N/A</v>
      </c>
      <c r="AF97" s="10" t="e">
        <f>VLOOKUP(P97,ฐานข้อมูล!$H$52:$T$58,1+เอกสาร5!AC97)</f>
        <v>#N/A</v>
      </c>
      <c r="AG97" s="10" t="e">
        <f t="shared" si="11"/>
        <v>#N/A</v>
      </c>
    </row>
    <row r="98" spans="1:33" s="10" customFormat="1" ht="21.95" customHeight="1">
      <c r="A98" s="13"/>
      <c r="B98" s="48"/>
      <c r="C98" s="48"/>
      <c r="D98" s="14"/>
      <c r="E98" s="14"/>
      <c r="F98" s="49"/>
      <c r="G98" s="53"/>
      <c r="H98" s="82"/>
      <c r="I98" s="85"/>
      <c r="J98" s="57"/>
      <c r="K98" s="57">
        <f t="shared" si="6"/>
        <v>2000</v>
      </c>
      <c r="L98" s="9">
        <f t="shared" si="7"/>
        <v>0</v>
      </c>
      <c r="M98" s="9">
        <f t="shared" si="8"/>
        <v>2000</v>
      </c>
      <c r="P98" s="10" t="e">
        <f>VLOOKUP(E98,ฐานข้อมูล!$A$2:$E$8,2)</f>
        <v>#N/A</v>
      </c>
      <c r="Q98" s="10" t="e" cm="1">
        <f t="array" ref="Q98">VLOOKUP(P98,ฐานข้อมูล!$H$32:$T$38,{2,3,4,5,6,7,8,9,10,11,12,13},FALSE)</f>
        <v>#N/A</v>
      </c>
      <c r="AC98" s="10" t="e">
        <f t="shared" si="9"/>
        <v>#N/A</v>
      </c>
      <c r="AD98" s="10" t="e">
        <f>VLOOKUP(P98,ฐานข้อมูล!$H$42:$T$48,1+เอกสาร5!AC98,FALSE)</f>
        <v>#N/A</v>
      </c>
      <c r="AE98" s="11" t="e">
        <f t="shared" si="10"/>
        <v>#N/A</v>
      </c>
      <c r="AF98" s="10" t="e">
        <f>VLOOKUP(P98,ฐานข้อมูล!$H$52:$T$58,1+เอกสาร5!AC98)</f>
        <v>#N/A</v>
      </c>
      <c r="AG98" s="10" t="e">
        <f t="shared" si="11"/>
        <v>#N/A</v>
      </c>
    </row>
    <row r="99" spans="1:33" s="10" customFormat="1" ht="21.95" customHeight="1">
      <c r="A99" s="13"/>
      <c r="B99" s="48"/>
      <c r="C99" s="48"/>
      <c r="D99" s="14"/>
      <c r="E99" s="14"/>
      <c r="F99" s="49"/>
      <c r="G99" s="53"/>
      <c r="H99" s="82"/>
      <c r="I99" s="85"/>
      <c r="J99" s="57"/>
      <c r="K99" s="57">
        <f t="shared" si="6"/>
        <v>2000</v>
      </c>
      <c r="L99" s="9">
        <f t="shared" si="7"/>
        <v>0</v>
      </c>
      <c r="M99" s="9">
        <f t="shared" si="8"/>
        <v>2000</v>
      </c>
      <c r="P99" s="10" t="e">
        <f>VLOOKUP(E99,ฐานข้อมูล!$A$2:$E$8,2)</f>
        <v>#N/A</v>
      </c>
      <c r="Q99" s="10" t="e" cm="1">
        <f t="array" ref="Q99">VLOOKUP(P99,ฐานข้อมูล!$H$32:$T$38,{2,3,4,5,6,7,8,9,10,11,12,13},FALSE)</f>
        <v>#N/A</v>
      </c>
      <c r="AC99" s="10" t="e">
        <f t="shared" si="9"/>
        <v>#N/A</v>
      </c>
      <c r="AD99" s="10" t="e">
        <f>VLOOKUP(P99,ฐานข้อมูล!$H$42:$T$48,1+เอกสาร5!AC99,FALSE)</f>
        <v>#N/A</v>
      </c>
      <c r="AE99" s="11" t="e">
        <f t="shared" si="10"/>
        <v>#N/A</v>
      </c>
      <c r="AF99" s="10" t="e">
        <f>VLOOKUP(P99,ฐานข้อมูล!$H$52:$T$58,1+เอกสาร5!AC99)</f>
        <v>#N/A</v>
      </c>
      <c r="AG99" s="10" t="e">
        <f t="shared" si="11"/>
        <v>#N/A</v>
      </c>
    </row>
    <row r="100" spans="1:33" s="10" customFormat="1" ht="21.95" customHeight="1">
      <c r="A100" s="13"/>
      <c r="B100" s="48"/>
      <c r="C100" s="48"/>
      <c r="D100" s="14"/>
      <c r="E100" s="14"/>
      <c r="F100" s="49"/>
      <c r="G100" s="53"/>
      <c r="H100" s="82"/>
      <c r="I100" s="85"/>
      <c r="J100" s="57"/>
      <c r="K100" s="57">
        <f t="shared" si="6"/>
        <v>2000</v>
      </c>
      <c r="L100" s="9">
        <f t="shared" si="7"/>
        <v>0</v>
      </c>
      <c r="M100" s="9">
        <f t="shared" si="8"/>
        <v>2000</v>
      </c>
      <c r="P100" s="10" t="e">
        <f>VLOOKUP(E100,ฐานข้อมูล!$A$2:$E$8,2)</f>
        <v>#N/A</v>
      </c>
      <c r="Q100" s="10" t="e" cm="1">
        <f t="array" ref="Q100">VLOOKUP(P100,ฐานข้อมูล!$H$32:$T$38,{2,3,4,5,6,7,8,9,10,11,12,13},FALSE)</f>
        <v>#N/A</v>
      </c>
      <c r="AC100" s="10" t="e">
        <f t="shared" si="9"/>
        <v>#N/A</v>
      </c>
      <c r="AD100" s="10" t="e">
        <f>VLOOKUP(P100,ฐานข้อมูล!$H$42:$T$48,1+เอกสาร5!AC100,FALSE)</f>
        <v>#N/A</v>
      </c>
      <c r="AE100" s="11" t="e">
        <f t="shared" si="10"/>
        <v>#N/A</v>
      </c>
      <c r="AF100" s="10" t="e">
        <f>VLOOKUP(P100,ฐานข้อมูล!$H$52:$T$58,1+เอกสาร5!AC100)</f>
        <v>#N/A</v>
      </c>
      <c r="AG100" s="10" t="e">
        <f t="shared" si="11"/>
        <v>#N/A</v>
      </c>
    </row>
    <row r="101" spans="1:33" s="10" customFormat="1" ht="21.95" customHeight="1">
      <c r="A101" s="13"/>
      <c r="B101" s="48"/>
      <c r="C101" s="48"/>
      <c r="D101" s="14"/>
      <c r="E101" s="14"/>
      <c r="F101" s="49"/>
      <c r="G101" s="53"/>
      <c r="H101" s="82"/>
      <c r="I101" s="85"/>
      <c r="J101" s="57"/>
      <c r="K101" s="57">
        <f t="shared" si="6"/>
        <v>2000</v>
      </c>
      <c r="L101" s="9">
        <f t="shared" si="7"/>
        <v>0</v>
      </c>
      <c r="M101" s="9">
        <f t="shared" si="8"/>
        <v>2000</v>
      </c>
      <c r="P101" s="10" t="e">
        <f>VLOOKUP(E101,ฐานข้อมูล!$A$2:$E$8,2)</f>
        <v>#N/A</v>
      </c>
      <c r="Q101" s="10" t="e" cm="1">
        <f t="array" ref="Q101">VLOOKUP(P101,ฐานข้อมูล!$H$32:$T$38,{2,3,4,5,6,7,8,9,10,11,12,13},FALSE)</f>
        <v>#N/A</v>
      </c>
      <c r="AC101" s="10" t="e">
        <f t="shared" si="9"/>
        <v>#N/A</v>
      </c>
      <c r="AD101" s="10" t="e">
        <f>VLOOKUP(P101,ฐานข้อมูล!$H$42:$T$48,1+เอกสาร5!AC101,FALSE)</f>
        <v>#N/A</v>
      </c>
      <c r="AE101" s="11" t="e">
        <f t="shared" si="10"/>
        <v>#N/A</v>
      </c>
      <c r="AF101" s="10" t="e">
        <f>VLOOKUP(P101,ฐานข้อมูล!$H$52:$T$58,1+เอกสาร5!AC101)</f>
        <v>#N/A</v>
      </c>
      <c r="AG101" s="10" t="e">
        <f t="shared" si="11"/>
        <v>#N/A</v>
      </c>
    </row>
    <row r="102" spans="1:33" s="10" customFormat="1" ht="21.95" customHeight="1">
      <c r="A102" s="13"/>
      <c r="B102" s="48"/>
      <c r="C102" s="48"/>
      <c r="D102" s="14"/>
      <c r="E102" s="14"/>
      <c r="F102" s="49"/>
      <c r="G102" s="53"/>
      <c r="H102" s="82"/>
      <c r="I102" s="85"/>
      <c r="J102" s="57"/>
      <c r="K102" s="57">
        <f t="shared" si="6"/>
        <v>2000</v>
      </c>
      <c r="L102" s="9">
        <f t="shared" si="7"/>
        <v>0</v>
      </c>
      <c r="M102" s="9">
        <f t="shared" si="8"/>
        <v>2000</v>
      </c>
      <c r="P102" s="10" t="e">
        <f>VLOOKUP(E102,ฐานข้อมูล!$A$2:$E$8,2)</f>
        <v>#N/A</v>
      </c>
      <c r="Q102" s="10" t="e" cm="1">
        <f t="array" ref="Q102">VLOOKUP(P102,ฐานข้อมูล!$H$32:$T$38,{2,3,4,5,6,7,8,9,10,11,12,13},FALSE)</f>
        <v>#N/A</v>
      </c>
      <c r="AC102" s="10" t="e">
        <f t="shared" si="9"/>
        <v>#N/A</v>
      </c>
      <c r="AD102" s="10" t="e">
        <f>VLOOKUP(P102,ฐานข้อมูล!$H$42:$T$48,1+เอกสาร5!AC102,FALSE)</f>
        <v>#N/A</v>
      </c>
      <c r="AE102" s="11" t="e">
        <f t="shared" si="10"/>
        <v>#N/A</v>
      </c>
      <c r="AF102" s="10" t="e">
        <f>VLOOKUP(P102,ฐานข้อมูล!$H$52:$T$58,1+เอกสาร5!AC102)</f>
        <v>#N/A</v>
      </c>
      <c r="AG102" s="10" t="e">
        <f t="shared" si="11"/>
        <v>#N/A</v>
      </c>
    </row>
    <row r="103" spans="1:33" s="10" customFormat="1" ht="21.95" customHeight="1">
      <c r="A103" s="13"/>
      <c r="B103" s="48"/>
      <c r="C103" s="48"/>
      <c r="D103" s="14"/>
      <c r="E103" s="14"/>
      <c r="F103" s="49"/>
      <c r="G103" s="53"/>
      <c r="H103" s="82"/>
      <c r="I103" s="85"/>
      <c r="J103" s="57"/>
      <c r="K103" s="57">
        <f t="shared" si="6"/>
        <v>2000</v>
      </c>
      <c r="L103" s="9">
        <f t="shared" si="7"/>
        <v>0</v>
      </c>
      <c r="M103" s="9">
        <f t="shared" si="8"/>
        <v>2000</v>
      </c>
      <c r="P103" s="10" t="e">
        <f>VLOOKUP(E103,ฐานข้อมูล!$A$2:$E$8,2)</f>
        <v>#N/A</v>
      </c>
      <c r="Q103" s="10" t="e" cm="1">
        <f t="array" ref="Q103">VLOOKUP(P103,ฐานข้อมูล!$H$32:$T$38,{2,3,4,5,6,7,8,9,10,11,12,13},FALSE)</f>
        <v>#N/A</v>
      </c>
      <c r="AC103" s="10" t="e">
        <f t="shared" si="9"/>
        <v>#N/A</v>
      </c>
      <c r="AD103" s="10" t="e">
        <f>VLOOKUP(P103,ฐานข้อมูล!$H$42:$T$48,1+เอกสาร5!AC103,FALSE)</f>
        <v>#N/A</v>
      </c>
      <c r="AE103" s="11" t="e">
        <f t="shared" si="10"/>
        <v>#N/A</v>
      </c>
      <c r="AF103" s="10" t="e">
        <f>VLOOKUP(P103,ฐานข้อมูล!$H$52:$T$58,1+เอกสาร5!AC103)</f>
        <v>#N/A</v>
      </c>
      <c r="AG103" s="10" t="e">
        <f t="shared" si="11"/>
        <v>#N/A</v>
      </c>
    </row>
    <row r="104" spans="1:33" s="10" customFormat="1" ht="21.95" customHeight="1">
      <c r="A104" s="13"/>
      <c r="B104" s="48"/>
      <c r="C104" s="48"/>
      <c r="D104" s="14"/>
      <c r="E104" s="14"/>
      <c r="F104" s="49"/>
      <c r="G104" s="53"/>
      <c r="H104" s="82"/>
      <c r="I104" s="85"/>
      <c r="J104" s="57"/>
      <c r="K104" s="57">
        <f t="shared" si="6"/>
        <v>2000</v>
      </c>
      <c r="L104" s="9">
        <f t="shared" si="7"/>
        <v>0</v>
      </c>
      <c r="M104" s="9">
        <f t="shared" si="8"/>
        <v>2000</v>
      </c>
      <c r="P104" s="10" t="e">
        <f>VLOOKUP(E104,ฐานข้อมูล!$A$2:$E$8,2)</f>
        <v>#N/A</v>
      </c>
      <c r="Q104" s="10" t="e" cm="1">
        <f t="array" ref="Q104">VLOOKUP(P104,ฐานข้อมูล!$H$32:$T$38,{2,3,4,5,6,7,8,9,10,11,12,13},FALSE)</f>
        <v>#N/A</v>
      </c>
      <c r="AC104" s="10" t="e">
        <f t="shared" si="9"/>
        <v>#N/A</v>
      </c>
      <c r="AD104" s="10" t="e">
        <f>VLOOKUP(P104,ฐานข้อมูล!$H$42:$T$48,1+เอกสาร5!AC104,FALSE)</f>
        <v>#N/A</v>
      </c>
      <c r="AE104" s="11" t="e">
        <f t="shared" si="10"/>
        <v>#N/A</v>
      </c>
      <c r="AF104" s="10" t="e">
        <f>VLOOKUP(P104,ฐานข้อมูล!$H$52:$T$58,1+เอกสาร5!AC104)</f>
        <v>#N/A</v>
      </c>
      <c r="AG104" s="10" t="e">
        <f t="shared" si="11"/>
        <v>#N/A</v>
      </c>
    </row>
    <row r="105" spans="1:33" s="10" customFormat="1" ht="21.95" customHeight="1">
      <c r="A105" s="13"/>
      <c r="B105" s="48"/>
      <c r="C105" s="48"/>
      <c r="D105" s="14"/>
      <c r="E105" s="14"/>
      <c r="F105" s="49"/>
      <c r="G105" s="53"/>
      <c r="H105" s="82"/>
      <c r="I105" s="85"/>
      <c r="J105" s="57"/>
      <c r="K105" s="57">
        <f t="shared" si="6"/>
        <v>2000</v>
      </c>
      <c r="L105" s="9">
        <f t="shared" si="7"/>
        <v>0</v>
      </c>
      <c r="M105" s="9">
        <f t="shared" si="8"/>
        <v>2000</v>
      </c>
      <c r="P105" s="10" t="e">
        <f>VLOOKUP(E105,ฐานข้อมูล!$A$2:$E$8,2)</f>
        <v>#N/A</v>
      </c>
      <c r="Q105" s="10" t="e" cm="1">
        <f t="array" ref="Q105">VLOOKUP(P105,ฐานข้อมูล!$H$32:$T$38,{2,3,4,5,6,7,8,9,10,11,12,13},FALSE)</f>
        <v>#N/A</v>
      </c>
      <c r="AC105" s="10" t="e">
        <f t="shared" si="9"/>
        <v>#N/A</v>
      </c>
      <c r="AD105" s="10" t="e">
        <f>VLOOKUP(P105,ฐานข้อมูล!$H$42:$T$48,1+เอกสาร5!AC105,FALSE)</f>
        <v>#N/A</v>
      </c>
      <c r="AE105" s="11" t="e">
        <f t="shared" si="10"/>
        <v>#N/A</v>
      </c>
      <c r="AF105" s="10" t="e">
        <f>VLOOKUP(P105,ฐานข้อมูล!$H$52:$T$58,1+เอกสาร5!AC105)</f>
        <v>#N/A</v>
      </c>
      <c r="AG105" s="10" t="e">
        <f t="shared" si="11"/>
        <v>#N/A</v>
      </c>
    </row>
    <row r="106" spans="1:33" s="10" customFormat="1" ht="21.95" customHeight="1">
      <c r="A106" s="13"/>
      <c r="B106" s="48"/>
      <c r="C106" s="48"/>
      <c r="D106" s="14"/>
      <c r="E106" s="14"/>
      <c r="F106" s="49"/>
      <c r="G106" s="53"/>
      <c r="H106" s="82"/>
      <c r="I106" s="85"/>
      <c r="J106" s="57"/>
      <c r="K106" s="57">
        <f t="shared" si="6"/>
        <v>2000</v>
      </c>
      <c r="L106" s="9">
        <f t="shared" si="7"/>
        <v>0</v>
      </c>
      <c r="M106" s="9">
        <f t="shared" si="8"/>
        <v>2000</v>
      </c>
      <c r="P106" s="10" t="e">
        <f>VLOOKUP(E106,ฐานข้อมูล!$A$2:$E$8,2)</f>
        <v>#N/A</v>
      </c>
      <c r="Q106" s="10" t="e" cm="1">
        <f t="array" ref="Q106">VLOOKUP(P106,ฐานข้อมูล!$H$32:$T$38,{2,3,4,5,6,7,8,9,10,11,12,13},FALSE)</f>
        <v>#N/A</v>
      </c>
      <c r="AC106" s="10" t="e">
        <f t="shared" si="9"/>
        <v>#N/A</v>
      </c>
      <c r="AD106" s="10" t="e">
        <f>VLOOKUP(P106,ฐานข้อมูล!$H$42:$T$48,1+เอกสาร5!AC106,FALSE)</f>
        <v>#N/A</v>
      </c>
      <c r="AE106" s="11" t="e">
        <f t="shared" si="10"/>
        <v>#N/A</v>
      </c>
      <c r="AF106" s="10" t="e">
        <f>VLOOKUP(P106,ฐานข้อมูล!$H$52:$T$58,1+เอกสาร5!AC106)</f>
        <v>#N/A</v>
      </c>
      <c r="AG106" s="10" t="e">
        <f t="shared" si="11"/>
        <v>#N/A</v>
      </c>
    </row>
    <row r="107" spans="1:33" s="10" customFormat="1" ht="21.95" customHeight="1">
      <c r="A107" s="13"/>
      <c r="B107" s="48"/>
      <c r="C107" s="48"/>
      <c r="D107" s="14"/>
      <c r="E107" s="14"/>
      <c r="F107" s="49"/>
      <c r="G107" s="53"/>
      <c r="H107" s="82"/>
      <c r="I107" s="85"/>
      <c r="J107" s="57"/>
      <c r="K107" s="57">
        <f t="shared" si="6"/>
        <v>2000</v>
      </c>
      <c r="L107" s="9">
        <f t="shared" si="7"/>
        <v>0</v>
      </c>
      <c r="M107" s="9">
        <f t="shared" si="8"/>
        <v>2000</v>
      </c>
      <c r="P107" s="10" t="e">
        <f>VLOOKUP(E107,ฐานข้อมูล!$A$2:$E$8,2)</f>
        <v>#N/A</v>
      </c>
      <c r="Q107" s="10" t="e" cm="1">
        <f t="array" ref="Q107">VLOOKUP(P107,ฐานข้อมูล!$H$32:$T$38,{2,3,4,5,6,7,8,9,10,11,12,13},FALSE)</f>
        <v>#N/A</v>
      </c>
      <c r="AC107" s="10" t="e">
        <f t="shared" si="9"/>
        <v>#N/A</v>
      </c>
      <c r="AD107" s="10" t="e">
        <f>VLOOKUP(P107,ฐานข้อมูล!$H$42:$T$48,1+เอกสาร5!AC107,FALSE)</f>
        <v>#N/A</v>
      </c>
      <c r="AE107" s="11" t="e">
        <f t="shared" si="10"/>
        <v>#N/A</v>
      </c>
      <c r="AF107" s="10" t="e">
        <f>VLOOKUP(P107,ฐานข้อมูล!$H$52:$T$58,1+เอกสาร5!AC107)</f>
        <v>#N/A</v>
      </c>
      <c r="AG107" s="10" t="e">
        <f t="shared" si="11"/>
        <v>#N/A</v>
      </c>
    </row>
    <row r="108" spans="1:33" s="10" customFormat="1" ht="21.95" customHeight="1">
      <c r="A108" s="13"/>
      <c r="B108" s="48"/>
      <c r="C108" s="48"/>
      <c r="D108" s="14"/>
      <c r="E108" s="14"/>
      <c r="F108" s="49"/>
      <c r="G108" s="53"/>
      <c r="H108" s="82"/>
      <c r="I108" s="85"/>
      <c r="J108" s="57"/>
      <c r="K108" s="57">
        <f t="shared" si="6"/>
        <v>2000</v>
      </c>
      <c r="L108" s="9">
        <f t="shared" si="7"/>
        <v>0</v>
      </c>
      <c r="M108" s="9">
        <f t="shared" si="8"/>
        <v>2000</v>
      </c>
      <c r="P108" s="10" t="e">
        <f>VLOOKUP(E108,ฐานข้อมูล!$A$2:$E$8,2)</f>
        <v>#N/A</v>
      </c>
      <c r="Q108" s="10" t="e" cm="1">
        <f t="array" ref="Q108">VLOOKUP(P108,ฐานข้อมูล!$H$32:$T$38,{2,3,4,5,6,7,8,9,10,11,12,13},FALSE)</f>
        <v>#N/A</v>
      </c>
      <c r="AC108" s="10" t="e">
        <f t="shared" si="9"/>
        <v>#N/A</v>
      </c>
      <c r="AD108" s="10" t="e">
        <f>VLOOKUP(P108,ฐานข้อมูล!$H$42:$T$48,1+เอกสาร5!AC108,FALSE)</f>
        <v>#N/A</v>
      </c>
      <c r="AE108" s="11" t="e">
        <f t="shared" si="10"/>
        <v>#N/A</v>
      </c>
      <c r="AF108" s="10" t="e">
        <f>VLOOKUP(P108,ฐานข้อมูล!$H$52:$T$58,1+เอกสาร5!AC108)</f>
        <v>#N/A</v>
      </c>
      <c r="AG108" s="10" t="e">
        <f t="shared" si="11"/>
        <v>#N/A</v>
      </c>
    </row>
    <row r="109" spans="1:33" s="10" customFormat="1" ht="21.95" customHeight="1">
      <c r="A109" s="13"/>
      <c r="B109" s="48"/>
      <c r="C109" s="48"/>
      <c r="D109" s="14"/>
      <c r="E109" s="14"/>
      <c r="F109" s="49"/>
      <c r="G109" s="53"/>
      <c r="H109" s="82"/>
      <c r="I109" s="85"/>
      <c r="J109" s="57"/>
      <c r="K109" s="57">
        <f t="shared" si="6"/>
        <v>2000</v>
      </c>
      <c r="L109" s="9">
        <f t="shared" si="7"/>
        <v>0</v>
      </c>
      <c r="M109" s="9">
        <f t="shared" si="8"/>
        <v>2000</v>
      </c>
      <c r="P109" s="10" t="e">
        <f>VLOOKUP(E109,ฐานข้อมูล!$A$2:$E$8,2)</f>
        <v>#N/A</v>
      </c>
      <c r="Q109" s="10" t="e" cm="1">
        <f t="array" ref="Q109">VLOOKUP(P109,ฐานข้อมูล!$H$32:$T$38,{2,3,4,5,6,7,8,9,10,11,12,13},FALSE)</f>
        <v>#N/A</v>
      </c>
      <c r="AC109" s="10" t="e">
        <f t="shared" si="9"/>
        <v>#N/A</v>
      </c>
      <c r="AD109" s="10" t="e">
        <f>VLOOKUP(P109,ฐานข้อมูล!$H$42:$T$48,1+เอกสาร5!AC109,FALSE)</f>
        <v>#N/A</v>
      </c>
      <c r="AE109" s="11" t="e">
        <f t="shared" si="10"/>
        <v>#N/A</v>
      </c>
      <c r="AF109" s="10" t="e">
        <f>VLOOKUP(P109,ฐานข้อมูล!$H$52:$T$58,1+เอกสาร5!AC109)</f>
        <v>#N/A</v>
      </c>
      <c r="AG109" s="10" t="e">
        <f t="shared" si="11"/>
        <v>#N/A</v>
      </c>
    </row>
    <row r="110" spans="1:33" s="10" customFormat="1" ht="21.95" customHeight="1">
      <c r="A110" s="13"/>
      <c r="B110" s="48"/>
      <c r="C110" s="48"/>
      <c r="D110" s="14"/>
      <c r="E110" s="14"/>
      <c r="F110" s="49"/>
      <c r="G110" s="53"/>
      <c r="H110" s="82"/>
      <c r="I110" s="85"/>
      <c r="J110" s="57"/>
      <c r="K110" s="57">
        <f t="shared" si="6"/>
        <v>2000</v>
      </c>
      <c r="L110" s="9">
        <f t="shared" si="7"/>
        <v>0</v>
      </c>
      <c r="M110" s="9">
        <f t="shared" si="8"/>
        <v>2000</v>
      </c>
      <c r="P110" s="10" t="e">
        <f>VLOOKUP(E110,ฐานข้อมูล!$A$2:$E$8,2)</f>
        <v>#N/A</v>
      </c>
      <c r="Q110" s="10" t="e" cm="1">
        <f t="array" ref="Q110">VLOOKUP(P110,ฐานข้อมูล!$H$32:$T$38,{2,3,4,5,6,7,8,9,10,11,12,13},FALSE)</f>
        <v>#N/A</v>
      </c>
      <c r="AC110" s="10" t="e">
        <f t="shared" si="9"/>
        <v>#N/A</v>
      </c>
      <c r="AD110" s="10" t="e">
        <f>VLOOKUP(P110,ฐานข้อมูล!$H$42:$T$48,1+เอกสาร5!AC110,FALSE)</f>
        <v>#N/A</v>
      </c>
      <c r="AE110" s="11" t="e">
        <f t="shared" si="10"/>
        <v>#N/A</v>
      </c>
      <c r="AF110" s="10" t="e">
        <f>VLOOKUP(P110,ฐานข้อมูล!$H$52:$T$58,1+เอกสาร5!AC110)</f>
        <v>#N/A</v>
      </c>
      <c r="AG110" s="10" t="e">
        <f t="shared" si="11"/>
        <v>#N/A</v>
      </c>
    </row>
    <row r="111" spans="1:33" s="10" customFormat="1" ht="21.95" customHeight="1">
      <c r="A111" s="13"/>
      <c r="B111" s="48"/>
      <c r="C111" s="48"/>
      <c r="D111" s="14"/>
      <c r="E111" s="14"/>
      <c r="F111" s="49"/>
      <c r="G111" s="53"/>
      <c r="H111" s="82"/>
      <c r="I111" s="85"/>
      <c r="J111" s="57"/>
      <c r="K111" s="57">
        <f t="shared" si="6"/>
        <v>2000</v>
      </c>
      <c r="L111" s="9">
        <f t="shared" si="7"/>
        <v>0</v>
      </c>
      <c r="M111" s="9">
        <f t="shared" si="8"/>
        <v>2000</v>
      </c>
      <c r="P111" s="10" t="e">
        <f>VLOOKUP(E111,ฐานข้อมูล!$A$2:$E$8,2)</f>
        <v>#N/A</v>
      </c>
      <c r="Q111" s="10" t="e" cm="1">
        <f t="array" ref="Q111">VLOOKUP(P111,ฐานข้อมูล!$H$32:$T$38,{2,3,4,5,6,7,8,9,10,11,12,13},FALSE)</f>
        <v>#N/A</v>
      </c>
      <c r="AC111" s="10" t="e">
        <f t="shared" si="9"/>
        <v>#N/A</v>
      </c>
      <c r="AD111" s="10" t="e">
        <f>VLOOKUP(P111,ฐานข้อมูล!$H$42:$T$48,1+เอกสาร5!AC111,FALSE)</f>
        <v>#N/A</v>
      </c>
      <c r="AE111" s="11" t="e">
        <f t="shared" si="10"/>
        <v>#N/A</v>
      </c>
      <c r="AF111" s="10" t="e">
        <f>VLOOKUP(P111,ฐานข้อมูล!$H$52:$T$58,1+เอกสาร5!AC111)</f>
        <v>#N/A</v>
      </c>
      <c r="AG111" s="10" t="e">
        <f t="shared" si="11"/>
        <v>#N/A</v>
      </c>
    </row>
    <row r="112" spans="1:33" s="10" customFormat="1" ht="21.95" customHeight="1">
      <c r="A112" s="13"/>
      <c r="B112" s="48"/>
      <c r="C112" s="48"/>
      <c r="D112" s="14"/>
      <c r="E112" s="14"/>
      <c r="F112" s="49"/>
      <c r="G112" s="53"/>
      <c r="H112" s="82"/>
      <c r="I112" s="85"/>
      <c r="J112" s="57"/>
      <c r="K112" s="57">
        <f t="shared" si="6"/>
        <v>2000</v>
      </c>
      <c r="L112" s="9">
        <f t="shared" si="7"/>
        <v>0</v>
      </c>
      <c r="M112" s="9">
        <f t="shared" si="8"/>
        <v>2000</v>
      </c>
      <c r="P112" s="10" t="e">
        <f>VLOOKUP(E112,ฐานข้อมูล!$A$2:$E$8,2)</f>
        <v>#N/A</v>
      </c>
      <c r="Q112" s="10" t="e" cm="1">
        <f t="array" ref="Q112">VLOOKUP(P112,ฐานข้อมูล!$H$32:$T$38,{2,3,4,5,6,7,8,9,10,11,12,13},FALSE)</f>
        <v>#N/A</v>
      </c>
      <c r="AC112" s="10" t="e">
        <f t="shared" si="9"/>
        <v>#N/A</v>
      </c>
      <c r="AD112" s="10" t="e">
        <f>VLOOKUP(P112,ฐานข้อมูล!$H$42:$T$48,1+เอกสาร5!AC112,FALSE)</f>
        <v>#N/A</v>
      </c>
      <c r="AE112" s="11" t="e">
        <f t="shared" si="10"/>
        <v>#N/A</v>
      </c>
      <c r="AF112" s="10" t="e">
        <f>VLOOKUP(P112,ฐานข้อมูล!$H$52:$T$58,1+เอกสาร5!AC112)</f>
        <v>#N/A</v>
      </c>
      <c r="AG112" s="10" t="e">
        <f t="shared" si="11"/>
        <v>#N/A</v>
      </c>
    </row>
    <row r="113" spans="1:47" s="10" customFormat="1" ht="21.95" customHeight="1">
      <c r="A113" s="13"/>
      <c r="B113" s="48"/>
      <c r="C113" s="48"/>
      <c r="D113" s="14"/>
      <c r="E113" s="14"/>
      <c r="F113" s="49"/>
      <c r="G113" s="53"/>
      <c r="H113" s="82"/>
      <c r="I113" s="85"/>
      <c r="J113" s="57"/>
      <c r="K113" s="57">
        <f t="shared" si="6"/>
        <v>2000</v>
      </c>
      <c r="L113" s="9">
        <f t="shared" si="7"/>
        <v>0</v>
      </c>
      <c r="M113" s="9">
        <f t="shared" si="8"/>
        <v>2000</v>
      </c>
      <c r="P113" s="10" t="e">
        <f>VLOOKUP(E113,ฐานข้อมูล!$A$2:$E$8,2)</f>
        <v>#N/A</v>
      </c>
      <c r="Q113" s="10" t="e" cm="1">
        <f t="array" ref="Q113">VLOOKUP(P113,ฐานข้อมูล!$H$32:$T$38,{2,3,4,5,6,7,8,9,10,11,12,13},FALSE)</f>
        <v>#N/A</v>
      </c>
      <c r="AC113" s="10" t="e">
        <f t="shared" si="9"/>
        <v>#N/A</v>
      </c>
      <c r="AD113" s="10" t="e">
        <f>VLOOKUP(P113,ฐานข้อมูล!$H$42:$T$48,1+เอกสาร5!AC113,FALSE)</f>
        <v>#N/A</v>
      </c>
      <c r="AE113" s="11" t="e">
        <f t="shared" si="10"/>
        <v>#N/A</v>
      </c>
      <c r="AF113" s="10" t="e">
        <f>VLOOKUP(P113,ฐานข้อมูล!$H$52:$T$58,1+เอกสาร5!AC113)</f>
        <v>#N/A</v>
      </c>
      <c r="AG113" s="10" t="e">
        <f t="shared" si="11"/>
        <v>#N/A</v>
      </c>
    </row>
    <row r="114" spans="1:47" s="10" customFormat="1" ht="21.95" customHeight="1">
      <c r="A114" s="13"/>
      <c r="B114" s="48"/>
      <c r="C114" s="48"/>
      <c r="D114" s="14"/>
      <c r="E114" s="14"/>
      <c r="F114" s="49"/>
      <c r="G114" s="53"/>
      <c r="H114" s="82"/>
      <c r="I114" s="85"/>
      <c r="J114" s="57"/>
      <c r="K114" s="57">
        <f t="shared" si="6"/>
        <v>2000</v>
      </c>
      <c r="L114" s="9">
        <f t="shared" si="7"/>
        <v>0</v>
      </c>
      <c r="M114" s="9">
        <f t="shared" si="8"/>
        <v>2000</v>
      </c>
      <c r="P114" s="10" t="e">
        <f>VLOOKUP(E114,ฐานข้อมูล!$A$2:$E$8,2)</f>
        <v>#N/A</v>
      </c>
      <c r="Q114" s="10" t="e" cm="1">
        <f t="array" ref="Q114">VLOOKUP(P114,ฐานข้อมูล!$H$32:$T$38,{2,3,4,5,6,7,8,9,10,11,12,13},FALSE)</f>
        <v>#N/A</v>
      </c>
      <c r="AC114" s="10" t="e">
        <f t="shared" si="9"/>
        <v>#N/A</v>
      </c>
      <c r="AD114" s="10" t="e">
        <f>VLOOKUP(P114,ฐานข้อมูล!$H$42:$T$48,1+เอกสาร5!AC114,FALSE)</f>
        <v>#N/A</v>
      </c>
      <c r="AE114" s="11" t="e">
        <f t="shared" si="10"/>
        <v>#N/A</v>
      </c>
      <c r="AF114" s="10" t="e">
        <f>VLOOKUP(P114,ฐานข้อมูล!$H$52:$T$58,1+เอกสาร5!AC114)</f>
        <v>#N/A</v>
      </c>
      <c r="AG114" s="10" t="e">
        <f t="shared" si="11"/>
        <v>#N/A</v>
      </c>
    </row>
    <row r="115" spans="1:47" s="10" customFormat="1" ht="21.95" customHeight="1">
      <c r="A115" s="13"/>
      <c r="B115" s="48"/>
      <c r="C115" s="48"/>
      <c r="D115" s="14"/>
      <c r="E115" s="14"/>
      <c r="F115" s="49"/>
      <c r="G115" s="53"/>
      <c r="H115" s="82"/>
      <c r="I115" s="85"/>
      <c r="J115" s="57"/>
      <c r="K115" s="57">
        <f t="shared" si="6"/>
        <v>2000</v>
      </c>
      <c r="L115" s="9">
        <f t="shared" si="7"/>
        <v>0</v>
      </c>
      <c r="M115" s="9">
        <f t="shared" si="8"/>
        <v>2000</v>
      </c>
      <c r="P115" s="10" t="e">
        <f>VLOOKUP(E115,ฐานข้อมูล!$A$2:$E$8,2)</f>
        <v>#N/A</v>
      </c>
      <c r="Q115" s="10" t="e" cm="1">
        <f t="array" ref="Q115">VLOOKUP(P115,ฐานข้อมูล!$H$32:$T$38,{2,3,4,5,6,7,8,9,10,11,12,13},FALSE)</f>
        <v>#N/A</v>
      </c>
      <c r="AC115" s="10" t="e">
        <f t="shared" si="9"/>
        <v>#N/A</v>
      </c>
      <c r="AD115" s="10" t="e">
        <f>VLOOKUP(P115,ฐานข้อมูล!$H$42:$T$48,1+เอกสาร5!AC115,FALSE)</f>
        <v>#N/A</v>
      </c>
      <c r="AE115" s="11" t="e">
        <f t="shared" si="10"/>
        <v>#N/A</v>
      </c>
      <c r="AF115" s="10" t="e">
        <f>VLOOKUP(P115,ฐานข้อมูล!$H$52:$T$58,1+เอกสาร5!AC115)</f>
        <v>#N/A</v>
      </c>
      <c r="AG115" s="10" t="e">
        <f t="shared" si="11"/>
        <v>#N/A</v>
      </c>
    </row>
    <row r="116" spans="1:47" s="10" customFormat="1" ht="21.95" customHeight="1">
      <c r="A116" s="13"/>
      <c r="B116" s="48"/>
      <c r="C116" s="48"/>
      <c r="D116" s="14"/>
      <c r="E116" s="14"/>
      <c r="F116" s="49"/>
      <c r="G116" s="53"/>
      <c r="H116" s="82"/>
      <c r="I116" s="85"/>
      <c r="J116" s="57"/>
      <c r="K116" s="57">
        <f t="shared" si="6"/>
        <v>2000</v>
      </c>
      <c r="L116" s="9">
        <f t="shared" si="7"/>
        <v>0</v>
      </c>
      <c r="M116" s="9">
        <f t="shared" si="8"/>
        <v>2000</v>
      </c>
      <c r="P116" s="10" t="e">
        <f>VLOOKUP(E116,ฐานข้อมูล!$A$2:$E$8,2)</f>
        <v>#N/A</v>
      </c>
      <c r="Q116" s="10" t="e" cm="1">
        <f t="array" ref="Q116">VLOOKUP(P116,ฐานข้อมูล!$H$32:$T$38,{2,3,4,5,6,7,8,9,10,11,12,13},FALSE)</f>
        <v>#N/A</v>
      </c>
      <c r="AC116" s="10" t="e">
        <f t="shared" si="9"/>
        <v>#N/A</v>
      </c>
      <c r="AD116" s="10" t="e">
        <f>VLOOKUP(P116,ฐานข้อมูล!$H$42:$T$48,1+เอกสาร5!AC116,FALSE)</f>
        <v>#N/A</v>
      </c>
      <c r="AE116" s="11" t="e">
        <f t="shared" si="10"/>
        <v>#N/A</v>
      </c>
      <c r="AF116" s="10" t="e">
        <f>VLOOKUP(P116,ฐานข้อมูล!$H$52:$T$58,1+เอกสาร5!AC116)</f>
        <v>#N/A</v>
      </c>
      <c r="AG116" s="10" t="e">
        <f t="shared" si="11"/>
        <v>#N/A</v>
      </c>
    </row>
    <row r="117" spans="1:47" s="12" customFormat="1" ht="21.95" customHeight="1">
      <c r="A117" s="13"/>
      <c r="B117" s="48"/>
      <c r="C117" s="48"/>
      <c r="D117" s="14"/>
      <c r="E117" s="14"/>
      <c r="F117" s="49"/>
      <c r="G117" s="53"/>
      <c r="H117" s="82"/>
      <c r="I117" s="85"/>
      <c r="J117" s="57"/>
      <c r="K117" s="57">
        <f t="shared" si="6"/>
        <v>2000</v>
      </c>
      <c r="L117" s="9">
        <f t="shared" si="7"/>
        <v>0</v>
      </c>
      <c r="M117" s="9">
        <f t="shared" si="8"/>
        <v>2000</v>
      </c>
      <c r="N117" s="10"/>
      <c r="O117" s="10"/>
      <c r="P117" s="10" t="e">
        <f>VLOOKUP(E117,ฐานข้อมูล!$A$2:$E$8,2)</f>
        <v>#N/A</v>
      </c>
      <c r="Q117" s="10" t="e" cm="1">
        <f t="array" ref="Q117">VLOOKUP(P117,ฐานข้อมูล!$H$32:$T$38,{2,3,4,5,6,7,8,9,10,11,12,13},FALSE)</f>
        <v>#N/A</v>
      </c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 t="e">
        <f t="shared" si="9"/>
        <v>#N/A</v>
      </c>
      <c r="AD117" s="10" t="e">
        <f>VLOOKUP(P117,ฐานข้อมูล!$H$42:$T$48,1+เอกสาร5!AC117,FALSE)</f>
        <v>#N/A</v>
      </c>
      <c r="AE117" s="11" t="e">
        <f t="shared" si="10"/>
        <v>#N/A</v>
      </c>
      <c r="AF117" s="10" t="e">
        <f>VLOOKUP(P117,ฐานข้อมูล!$H$52:$T$58,1+เอกสาร5!AC117)</f>
        <v>#N/A</v>
      </c>
      <c r="AG117" s="10" t="e">
        <f t="shared" si="11"/>
        <v>#N/A</v>
      </c>
    </row>
    <row r="118" spans="1:47" s="20" customFormat="1" ht="11.45" customHeight="1">
      <c r="A118" s="19"/>
      <c r="D118" s="21"/>
      <c r="E118" s="40"/>
      <c r="F118" s="19"/>
      <c r="G118" s="19"/>
      <c r="H118" s="78"/>
      <c r="I118" s="86"/>
      <c r="J118" s="58"/>
      <c r="K118" s="58"/>
      <c r="L118" s="19"/>
      <c r="M118" s="19"/>
    </row>
    <row r="119" spans="1:47" s="26" customFormat="1" ht="21.95" customHeight="1">
      <c r="A119" s="19"/>
      <c r="B119" s="20"/>
      <c r="C119" s="20"/>
      <c r="D119" s="21"/>
      <c r="E119" s="40"/>
      <c r="F119" s="19"/>
      <c r="G119" s="19"/>
      <c r="H119" s="78"/>
      <c r="I119" s="86"/>
      <c r="J119" s="58"/>
      <c r="K119" s="58"/>
      <c r="L119" s="19"/>
      <c r="M119" s="19"/>
      <c r="O119" s="20"/>
      <c r="P119" s="20"/>
      <c r="Q119" s="29"/>
      <c r="R119" s="29"/>
      <c r="S119" s="29"/>
      <c r="T119" s="29"/>
      <c r="U119" s="29"/>
      <c r="AI119" s="27"/>
      <c r="AO119" s="27"/>
      <c r="AP119" s="27"/>
      <c r="AQ119" s="27"/>
      <c r="AR119" s="27"/>
      <c r="AS119" s="27"/>
      <c r="AT119" s="27"/>
      <c r="AU119" s="30"/>
    </row>
    <row r="120" spans="1:47" s="32" customFormat="1" ht="21.95" customHeight="1">
      <c r="A120" s="22"/>
      <c r="B120" s="23" t="s">
        <v>3</v>
      </c>
      <c r="C120" s="24"/>
      <c r="D120" s="25"/>
      <c r="E120" s="25"/>
      <c r="F120" s="24"/>
      <c r="G120" s="24"/>
      <c r="H120" s="79"/>
      <c r="I120" s="87"/>
      <c r="J120" s="59"/>
      <c r="K120" s="59"/>
      <c r="L120" s="24"/>
      <c r="M120" s="24"/>
      <c r="N120" s="28"/>
      <c r="O120" s="26"/>
      <c r="P120" s="26"/>
      <c r="Q120" s="36"/>
      <c r="R120" s="36"/>
      <c r="S120" s="36"/>
      <c r="T120" s="36"/>
      <c r="U120" s="36"/>
      <c r="Y120" s="35"/>
      <c r="Z120" s="35"/>
      <c r="AA120" s="35"/>
      <c r="AB120" s="35"/>
      <c r="AE120" s="26"/>
      <c r="AF120" s="26"/>
      <c r="AG120" s="26"/>
      <c r="AH120" s="26"/>
      <c r="AI120" s="27"/>
      <c r="AJ120" s="26"/>
      <c r="AK120" s="26"/>
      <c r="AL120" s="26"/>
      <c r="AM120" s="26"/>
      <c r="AN120" s="26"/>
      <c r="AO120" s="27"/>
      <c r="AP120" s="27"/>
      <c r="AQ120" s="27"/>
      <c r="AR120" s="27"/>
      <c r="AS120" s="27"/>
      <c r="AT120" s="27"/>
      <c r="AU120" s="30"/>
    </row>
    <row r="121" spans="1:47" s="26" customFormat="1" ht="21.95" customHeight="1">
      <c r="A121" s="31"/>
      <c r="B121" s="26" t="s">
        <v>4</v>
      </c>
      <c r="C121" s="32"/>
      <c r="D121" s="33"/>
      <c r="E121" s="33"/>
      <c r="F121" s="24"/>
      <c r="G121" s="24"/>
      <c r="H121" s="79"/>
      <c r="I121" s="87"/>
      <c r="J121" s="34"/>
      <c r="K121" s="34"/>
      <c r="L121" s="34"/>
      <c r="M121" s="34"/>
      <c r="O121" s="28"/>
      <c r="P121" s="28"/>
    </row>
    <row r="122" spans="1:47" ht="21.95" customHeight="1">
      <c r="B122" s="26" t="s">
        <v>5</v>
      </c>
      <c r="O122" s="26"/>
      <c r="P122" s="26"/>
    </row>
    <row r="123" spans="1:47" s="38" customFormat="1" ht="21.95" customHeight="1">
      <c r="A123" s="15"/>
      <c r="B123" s="15"/>
      <c r="C123" s="15"/>
      <c r="D123" s="16"/>
      <c r="E123" s="16"/>
      <c r="F123" s="17"/>
      <c r="G123" s="17"/>
      <c r="H123" s="83"/>
      <c r="I123" s="88"/>
      <c r="J123" s="18"/>
      <c r="K123" s="18"/>
      <c r="L123" s="18"/>
      <c r="M123" s="18"/>
      <c r="O123" s="39"/>
      <c r="P123" s="39"/>
    </row>
    <row r="124" spans="1:47" ht="21.95" customHeight="1">
      <c r="A124" s="37"/>
      <c r="B124" s="38"/>
      <c r="C124" s="38"/>
      <c r="D124" s="21"/>
      <c r="E124" s="40"/>
      <c r="F124" s="37"/>
      <c r="G124" s="37"/>
      <c r="H124" s="80"/>
      <c r="I124" s="89"/>
      <c r="J124" s="58"/>
      <c r="K124" s="58"/>
      <c r="L124" s="37"/>
      <c r="M124" s="37"/>
      <c r="O124" s="38"/>
      <c r="P124" s="38"/>
    </row>
  </sheetData>
  <mergeCells count="20">
    <mergeCell ref="A1:L1"/>
    <mergeCell ref="A2:L2"/>
    <mergeCell ref="A3:A5"/>
    <mergeCell ref="D3:D5"/>
    <mergeCell ref="E3:E5"/>
    <mergeCell ref="F3:F5"/>
    <mergeCell ref="G3:G5"/>
    <mergeCell ref="H3:H5"/>
    <mergeCell ref="I3:I5"/>
    <mergeCell ref="J3:K3"/>
    <mergeCell ref="Q5:AB5"/>
    <mergeCell ref="L3:M3"/>
    <mergeCell ref="N3:N5"/>
    <mergeCell ref="O3:O5"/>
    <mergeCell ref="B4:C4"/>
    <mergeCell ref="J4:J5"/>
    <mergeCell ref="K4:K5"/>
    <mergeCell ref="L4:L5"/>
    <mergeCell ref="M4:M5"/>
    <mergeCell ref="B5:C5"/>
  </mergeCells>
  <printOptions horizontalCentered="1"/>
  <pageMargins left="0.39370078740157483" right="0.39370078740157483" top="0.39370078740157483" bottom="0.39370078740157483" header="0.15748031496062992" footer="0.31496062992125984"/>
  <pageSetup paperSize="9" scale="90" orientation="landscape" blackAndWhite="1" r:id="rId1"/>
  <headerFooter differentFirst="1">
    <oddHeader>&amp;C&amp;"TH SarabunIT๙,ธรรมดา"&amp;16หน้าที่ &amp;P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4B8210-C1B5-4712-8178-0290E8EAC6D3}">
          <x14:formula1>
            <xm:f>ฐานข้อมูล!$A$2:$A$8</xm:f>
          </x14:formula1>
          <xm:sqref>E7:E117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0C810-22C9-41D7-AC5F-DE0297AEC8ED}">
  <dimension ref="A1:D6"/>
  <sheetViews>
    <sheetView workbookViewId="0">
      <selection activeCell="A5" sqref="A5"/>
    </sheetView>
  </sheetViews>
  <sheetFormatPr defaultColWidth="8.6875" defaultRowHeight="20.65"/>
  <cols>
    <col min="1" max="16384" width="8.6875" style="1"/>
  </cols>
  <sheetData>
    <row r="1" spans="1:4">
      <c r="A1" s="1" t="s">
        <v>21</v>
      </c>
      <c r="D1" s="1" t="s">
        <v>6</v>
      </c>
    </row>
    <row r="2" spans="1:4">
      <c r="A2" s="1" t="s">
        <v>7</v>
      </c>
      <c r="D2" s="1" t="s">
        <v>22</v>
      </c>
    </row>
    <row r="3" spans="1:4">
      <c r="A3" s="1" t="s">
        <v>8</v>
      </c>
    </row>
    <row r="4" spans="1:4">
      <c r="A4" s="1" t="s">
        <v>9</v>
      </c>
    </row>
    <row r="5" spans="1:4">
      <c r="A5" s="1" t="s">
        <v>10</v>
      </c>
    </row>
    <row r="6" spans="1:4">
      <c r="A6" s="1" t="s">
        <v>11</v>
      </c>
    </row>
  </sheetData>
  <sheetProtection algorithmName="SHA-512" hashValue="GpmdKC/DrU5Slx+bXKzgHMwsQ3Bg+SqjzYkRit7R0dvDbua6MLY8B3CRgy5dQxij2WszU8soeXfJrBQR0PvYEA==" saltValue="gjaEkLxYAd203nDJA1FdQQ==" spinCount="100000" sheet="1" selectLockedCells="1" selectUn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9</vt:i4>
      </vt:variant>
      <vt:variant>
        <vt:lpstr>ช่วงที่มีชื่อ</vt:lpstr>
      </vt:variant>
      <vt:variant>
        <vt:i4>14</vt:i4>
      </vt:variant>
    </vt:vector>
  </HeadingPairs>
  <TitlesOfParts>
    <vt:vector size="23" baseType="lpstr">
      <vt:lpstr>เอกสาร1</vt:lpstr>
      <vt:lpstr>เอกสาร2</vt:lpstr>
      <vt:lpstr>เอกสาร2(1)</vt:lpstr>
      <vt:lpstr>เอกสาร3</vt:lpstr>
      <vt:lpstr>เอกสาร4</vt:lpstr>
      <vt:lpstr>เอกสาร3(1)</vt:lpstr>
      <vt:lpstr>ฐานข้อมูล</vt:lpstr>
      <vt:lpstr>เอกสาร5</vt:lpstr>
      <vt:lpstr>วุฒิวิชญ์ ราชมณี</vt:lpstr>
      <vt:lpstr>เอกสาร1!Print_Area</vt:lpstr>
      <vt:lpstr>เอกสาร2!Print_Area</vt:lpstr>
      <vt:lpstr>'เอกสาร2(1)'!Print_Area</vt:lpstr>
      <vt:lpstr>เอกสาร3!Print_Area</vt:lpstr>
      <vt:lpstr>'เอกสาร3(1)'!Print_Area</vt:lpstr>
      <vt:lpstr>เอกสาร4!Print_Area</vt:lpstr>
      <vt:lpstr>เอกสาร5!Print_Area</vt:lpstr>
      <vt:lpstr>เอกสาร1!Print_Titles</vt:lpstr>
      <vt:lpstr>เอกสาร2!Print_Titles</vt:lpstr>
      <vt:lpstr>'เอกสาร2(1)'!Print_Titles</vt:lpstr>
      <vt:lpstr>เอกสาร3!Print_Titles</vt:lpstr>
      <vt:lpstr>'เอกสาร3(1)'!Print_Titles</vt:lpstr>
      <vt:lpstr>เอกสาร4!Print_Titles</vt:lpstr>
      <vt:lpstr>เอกสาร5!Print_Titles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ดร.วุฒิวิชญ์ ราชมณี</cp:lastModifiedBy>
  <cp:lastPrinted>2024-10-23T11:10:06Z</cp:lastPrinted>
  <dcterms:created xsi:type="dcterms:W3CDTF">2024-07-12T09:35:43Z</dcterms:created>
  <dcterms:modified xsi:type="dcterms:W3CDTF">2026-05-14T04:14:41Z</dcterms:modified>
</cp:coreProperties>
</file>